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СТУ\Desktop\"/>
    </mc:Choice>
  </mc:AlternateContent>
  <bookViews>
    <workbookView xWindow="0" yWindow="0" windowWidth="3390" windowHeight="0" firstSheet="5" activeTab="5"/>
  </bookViews>
  <sheets>
    <sheet name=" 4 кв 2017 (4)" sheetId="18" state="hidden" r:id="rId1"/>
    <sheet name=" 3 кв 2017 (3)" sheetId="17" state="hidden" r:id="rId2"/>
    <sheet name="2 кв 2017 (2)" sheetId="16" state="hidden" r:id="rId3"/>
    <sheet name="01.01.2021" sheetId="19" state="hidden" r:id="rId4"/>
    <sheet name="01.10.2020" sheetId="20" state="hidden" r:id="rId5"/>
    <sheet name="1" sheetId="21" r:id="rId6"/>
    <sheet name="01.04. 2020" sheetId="13" state="hidden" r:id="rId7"/>
    <sheet name="Лист1" sheetId="22" state="hidden" r:id="rId8"/>
    <sheet name="Лист2" sheetId="23" state="hidden" r:id="rId9"/>
    <sheet name="Лист3" sheetId="24" state="hidden" r:id="rId10"/>
  </sheets>
  <definedNames>
    <definedName name="_xlnm.Print_Area" localSheetId="1">' 3 кв 2017 (3)'!$A$1:$H$41</definedName>
    <definedName name="_xlnm.Print_Area" localSheetId="0">' 4 кв 2017 (4)'!$A$1:$H$41</definedName>
    <definedName name="_xlnm.Print_Area" localSheetId="6">'01.04. 2020'!$A$1:$H$45</definedName>
    <definedName name="_xlnm.Print_Area" localSheetId="2">'2 кв 2017 (2)'!$A$1:$H$41</definedName>
  </definedNames>
  <calcPr calcId="162913"/>
</workbook>
</file>

<file path=xl/calcChain.xml><?xml version="1.0" encoding="utf-8"?>
<calcChain xmlns="http://schemas.openxmlformats.org/spreadsheetml/2006/main">
  <c r="E34" i="21" l="1"/>
  <c r="G33" i="21" l="1"/>
  <c r="G26" i="21"/>
  <c r="G54" i="21"/>
  <c r="G55" i="21"/>
  <c r="E53" i="21"/>
  <c r="F53" i="21"/>
  <c r="D53" i="21"/>
  <c r="G51" i="21"/>
  <c r="G52" i="21"/>
  <c r="E51" i="21"/>
  <c r="F51" i="21"/>
  <c r="D51" i="21"/>
  <c r="G50" i="21"/>
  <c r="E49" i="21"/>
  <c r="F49" i="21"/>
  <c r="D49" i="21"/>
  <c r="E44" i="21"/>
  <c r="F44" i="21"/>
  <c r="D44" i="21"/>
  <c r="E31" i="21"/>
  <c r="F31" i="21"/>
  <c r="D31" i="21"/>
  <c r="E24" i="21"/>
  <c r="F24" i="21"/>
  <c r="D24" i="21"/>
  <c r="G19" i="21"/>
  <c r="G20" i="21"/>
  <c r="G21" i="21"/>
  <c r="E18" i="21"/>
  <c r="F18" i="21"/>
  <c r="D18" i="21"/>
  <c r="G16" i="21"/>
  <c r="G17" i="21"/>
  <c r="E15" i="21"/>
  <c r="F15" i="21"/>
  <c r="G15" i="21" s="1"/>
  <c r="D15" i="21"/>
  <c r="G13" i="21"/>
  <c r="G14" i="21"/>
  <c r="E12" i="21"/>
  <c r="F12" i="21"/>
  <c r="D12" i="21"/>
  <c r="G7" i="21"/>
  <c r="G8" i="21"/>
  <c r="G9" i="21"/>
  <c r="G10" i="21"/>
  <c r="E6" i="21"/>
  <c r="F6" i="21"/>
  <c r="D6" i="21"/>
  <c r="G11" i="21"/>
  <c r="G23" i="21"/>
  <c r="G25" i="21"/>
  <c r="G27" i="21"/>
  <c r="G28" i="21"/>
  <c r="G29" i="21"/>
  <c r="G32" i="21"/>
  <c r="G35" i="21"/>
  <c r="G36" i="21"/>
  <c r="G37" i="21"/>
  <c r="G38" i="21"/>
  <c r="G39" i="21"/>
  <c r="G41" i="21"/>
  <c r="G42" i="21"/>
  <c r="G45" i="21"/>
  <c r="G46" i="21"/>
  <c r="G47" i="21"/>
  <c r="G18" i="21" l="1"/>
  <c r="G44" i="21"/>
  <c r="G49" i="21"/>
  <c r="G53" i="21"/>
  <c r="G6" i="21"/>
  <c r="F34" i="21"/>
  <c r="D34" i="21"/>
  <c r="G34" i="21" l="1"/>
  <c r="E48" i="21"/>
  <c r="F48" i="21"/>
  <c r="D48" i="21"/>
  <c r="E40" i="21"/>
  <c r="E30" i="21" s="1"/>
  <c r="F40" i="21"/>
  <c r="D40" i="21"/>
  <c r="E22" i="21"/>
  <c r="E5" i="21" s="1"/>
  <c r="F22" i="21"/>
  <c r="D22" i="21"/>
  <c r="D5" i="21" s="1"/>
  <c r="F5" i="21" l="1"/>
  <c r="G48" i="21"/>
  <c r="G12" i="21"/>
  <c r="G24" i="21"/>
  <c r="G40" i="21"/>
  <c r="G31" i="21"/>
  <c r="G22" i="21"/>
  <c r="E43" i="21"/>
  <c r="F43" i="21"/>
  <c r="D43" i="21"/>
  <c r="G43" i="21" l="1"/>
  <c r="G5" i="21"/>
  <c r="D30" i="21"/>
  <c r="D56" i="21" s="1"/>
  <c r="F30" i="21"/>
  <c r="F56" i="21" s="1"/>
  <c r="E56" i="21"/>
  <c r="E39" i="19"/>
  <c r="G39" i="19" s="1"/>
  <c r="D39" i="19"/>
  <c r="G38" i="19"/>
  <c r="G36" i="19" s="1"/>
  <c r="F36" i="19"/>
  <c r="E36" i="19"/>
  <c r="D36" i="19"/>
  <c r="G34" i="19"/>
  <c r="F33" i="19"/>
  <c r="E33" i="19"/>
  <c r="G33" i="19" s="1"/>
  <c r="D33" i="19"/>
  <c r="G23" i="19"/>
  <c r="G22" i="19"/>
  <c r="F21" i="19"/>
  <c r="F20" i="19" s="1"/>
  <c r="E21" i="19"/>
  <c r="G21" i="19" s="1"/>
  <c r="D21" i="19"/>
  <c r="D20" i="19" s="1"/>
  <c r="G18" i="19"/>
  <c r="G17" i="19"/>
  <c r="G16" i="19"/>
  <c r="F15" i="19"/>
  <c r="E15" i="19"/>
  <c r="D15" i="19"/>
  <c r="G13" i="19"/>
  <c r="G12" i="19" s="1"/>
  <c r="F12" i="19"/>
  <c r="E12" i="19"/>
  <c r="E5" i="19" s="1"/>
  <c r="D12" i="19"/>
  <c r="G11" i="19"/>
  <c r="G9" i="19"/>
  <c r="G8" i="19"/>
  <c r="F8" i="19"/>
  <c r="E8" i="19"/>
  <c r="D8" i="19"/>
  <c r="F5" i="19"/>
  <c r="E39" i="20"/>
  <c r="G39" i="20" s="1"/>
  <c r="D39" i="20"/>
  <c r="G38" i="20"/>
  <c r="G36" i="20" s="1"/>
  <c r="F36" i="20"/>
  <c r="E36" i="20"/>
  <c r="D36" i="20"/>
  <c r="G34" i="20"/>
  <c r="F33" i="20"/>
  <c r="E33" i="20"/>
  <c r="D33" i="20"/>
  <c r="G23" i="20"/>
  <c r="G22" i="20"/>
  <c r="F21" i="20"/>
  <c r="F20" i="20" s="1"/>
  <c r="E21" i="20"/>
  <c r="D21" i="20"/>
  <c r="D20" i="20" s="1"/>
  <c r="E20" i="20"/>
  <c r="G18" i="20"/>
  <c r="G17" i="20"/>
  <c r="G16" i="20"/>
  <c r="G15" i="20" s="1"/>
  <c r="F15" i="20"/>
  <c r="E15" i="20"/>
  <c r="D15" i="20"/>
  <c r="G13" i="20"/>
  <c r="G12" i="20" s="1"/>
  <c r="F12" i="20"/>
  <c r="E12" i="20"/>
  <c r="D12" i="20"/>
  <c r="G11" i="20"/>
  <c r="G9" i="20"/>
  <c r="G8" i="20" s="1"/>
  <c r="F8" i="20"/>
  <c r="E8" i="20"/>
  <c r="D8" i="20"/>
  <c r="D5" i="20" s="1"/>
  <c r="E21" i="13"/>
  <c r="E20" i="13" s="1"/>
  <c r="F21" i="13"/>
  <c r="D21" i="13"/>
  <c r="D20" i="13" s="1"/>
  <c r="F15" i="13"/>
  <c r="E15" i="13"/>
  <c r="D15" i="13"/>
  <c r="F12" i="13"/>
  <c r="E12" i="13"/>
  <c r="D12" i="13"/>
  <c r="E8" i="13"/>
  <c r="D41" i="20" l="1"/>
  <c r="E20" i="19"/>
  <c r="E41" i="19" s="1"/>
  <c r="G33" i="20"/>
  <c r="G56" i="21"/>
  <c r="G30" i="21"/>
  <c r="F5" i="20"/>
  <c r="F41" i="20" s="1"/>
  <c r="D5" i="19"/>
  <c r="D41" i="19" s="1"/>
  <c r="E5" i="13"/>
  <c r="G20" i="19"/>
  <c r="E5" i="20"/>
  <c r="E41" i="20" s="1"/>
  <c r="G15" i="19"/>
  <c r="G5" i="20"/>
  <c r="G21" i="20"/>
  <c r="G20" i="20" s="1"/>
  <c r="F41" i="19"/>
  <c r="G5" i="19"/>
  <c r="G41" i="19" s="1"/>
  <c r="E39" i="13"/>
  <c r="G39" i="13" s="1"/>
  <c r="D39" i="13"/>
  <c r="G38" i="13"/>
  <c r="F36" i="13"/>
  <c r="E36" i="13"/>
  <c r="D36" i="13"/>
  <c r="G34" i="13"/>
  <c r="F33" i="13"/>
  <c r="E33" i="13"/>
  <c r="D33" i="13"/>
  <c r="G23" i="13"/>
  <c r="G22" i="13"/>
  <c r="F20" i="13"/>
  <c r="G18" i="13"/>
  <c r="G17" i="13"/>
  <c r="G16" i="13"/>
  <c r="G13" i="13"/>
  <c r="G12" i="13" s="1"/>
  <c r="G11" i="13"/>
  <c r="G9" i="13"/>
  <c r="G8" i="13" s="1"/>
  <c r="F8" i="13"/>
  <c r="F5" i="13" s="1"/>
  <c r="D8" i="13"/>
  <c r="D5" i="13" s="1"/>
  <c r="G41" i="20" l="1"/>
  <c r="G15" i="13"/>
  <c r="G5" i="13"/>
  <c r="G21" i="13"/>
  <c r="G20" i="13" s="1"/>
  <c r="G36" i="13"/>
  <c r="G33" i="13"/>
  <c r="D41" i="13" l="1"/>
  <c r="E41" i="13"/>
  <c r="F41" i="13"/>
  <c r="G41" i="13"/>
  <c r="F20" i="16" l="1"/>
  <c r="F19" i="16" s="1"/>
  <c r="F17" i="16"/>
  <c r="F33" i="16"/>
  <c r="F35" i="16"/>
  <c r="F32" i="16" l="1"/>
  <c r="G36" i="16"/>
  <c r="E35" i="16"/>
  <c r="G35" i="16" s="1"/>
  <c r="D35" i="16"/>
  <c r="G34" i="16"/>
  <c r="E33" i="16"/>
  <c r="G33" i="16" s="1"/>
  <c r="D33" i="16"/>
  <c r="G31" i="16"/>
  <c r="G30" i="16"/>
  <c r="F29" i="16"/>
  <c r="E29" i="16"/>
  <c r="D29" i="16"/>
  <c r="G28" i="16"/>
  <c r="F27" i="16"/>
  <c r="E27" i="16"/>
  <c r="D27" i="16"/>
  <c r="G26" i="16"/>
  <c r="G25" i="16"/>
  <c r="F24" i="16"/>
  <c r="E24" i="16"/>
  <c r="D24" i="16"/>
  <c r="G23" i="16"/>
  <c r="G22" i="16"/>
  <c r="G21" i="16"/>
  <c r="G20" i="16"/>
  <c r="E19" i="16"/>
  <c r="D19" i="16"/>
  <c r="G18" i="16"/>
  <c r="E17" i="16"/>
  <c r="D17" i="16"/>
  <c r="G15" i="16"/>
  <c r="G14" i="16"/>
  <c r="F13" i="16"/>
  <c r="E13" i="16"/>
  <c r="D13" i="16"/>
  <c r="G12" i="16"/>
  <c r="E11" i="16"/>
  <c r="G11" i="16" s="1"/>
  <c r="D11" i="16"/>
  <c r="G10" i="16"/>
  <c r="G9" i="16"/>
  <c r="F8" i="16"/>
  <c r="E8" i="16"/>
  <c r="D8" i="16"/>
  <c r="G7" i="16"/>
  <c r="F6" i="16"/>
  <c r="E6" i="16"/>
  <c r="D6" i="16"/>
  <c r="D32" i="16" l="1"/>
  <c r="D5" i="16"/>
  <c r="E16" i="16"/>
  <c r="E32" i="16"/>
  <c r="G27" i="16"/>
  <c r="G8" i="16"/>
  <c r="F5" i="16"/>
  <c r="G24" i="16"/>
  <c r="G6" i="16"/>
  <c r="E5" i="16"/>
  <c r="D16" i="16"/>
  <c r="G17" i="16"/>
  <c r="F16" i="16"/>
  <c r="G29" i="16"/>
  <c r="G13" i="16"/>
  <c r="G19" i="16"/>
  <c r="G32" i="16"/>
  <c r="D37" i="16" l="1"/>
  <c r="F37" i="16"/>
  <c r="G16" i="16"/>
  <c r="E37" i="16"/>
  <c r="G5" i="16"/>
  <c r="G37" i="16" l="1"/>
</calcChain>
</file>

<file path=xl/sharedStrings.xml><?xml version="1.0" encoding="utf-8"?>
<sst xmlns="http://schemas.openxmlformats.org/spreadsheetml/2006/main" count="207" uniqueCount="125">
  <si>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</si>
  <si>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</si>
  <si>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</si>
  <si>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</si>
  <si>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</si>
  <si>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</si>
  <si>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</si>
  <si>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«Организация предоставления населению жилищно-коммунальных услуг, благоустройство и охрана окружающей среды  на 2014-2019 годы»</t>
  </si>
  <si>
    <t>«Развитие культуры и спорта на 2014-2019 годы»</t>
  </si>
  <si>
    <t>Муниципальное управление на 2014-2019 годы</t>
  </si>
  <si>
    <t>ВСЕГО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</si>
  <si>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Латненского городского поселения </t>
  </si>
  <si>
    <t>Мероприятие 1.1 Осуществление мероприятий по предупреждению и ликвидации последствий чрезвычайных ситуаций в границах Латненского городского поселения</t>
  </si>
  <si>
    <t>Подпрограмма 2. Оказание социальной помощи на территории Латненского городского  поселения</t>
  </si>
  <si>
    <t>Мероприятие 2.1 Предоставление адресной социальной поддержки населению Латненского городского поселения</t>
  </si>
  <si>
    <t>Мероприятие 2.2«Назначение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пенсионеров»</t>
  </si>
  <si>
    <t>Подпрограмма 3. Управление муниципальным имуществом</t>
  </si>
  <si>
    <t xml:space="preserve">Мероприятие 3.1 «Подготовка документации для постановки на кадастровый учет объектов муниципальной собственности» </t>
  </si>
  <si>
    <t>Подпрогамма 6.Обеспечение реализации муниципальной программы</t>
  </si>
  <si>
    <t>Мероприятие 6.1 Обеспечение непрерывности и эффективности деятельности органов местного самоуправления  Латненского городского поселения</t>
  </si>
  <si>
    <t>Мероприятие 6.2 Обеспечение деятельности национальной обороны</t>
  </si>
  <si>
    <t>Подрограмма 1. Организация в границах поселения электро-, тепло-, газо- и водоснабжения населения, водоотведения.</t>
  </si>
  <si>
    <t>Мероприятие 1.1.«Строительство, реконструкция и капитальный ремонт систем водоснабжения и водоотведения, тепловых сетей, находящихся в муниципальной собственности»</t>
  </si>
  <si>
    <t>Подпрограмма 2. «Благоустройство территории Латненского городского поселения».</t>
  </si>
  <si>
    <t>Мероприятие 2.1. «Организация проведения мероприятий по благоустройству территории Латненского городского поселения".</t>
  </si>
  <si>
    <t>Мероприятие 2.2.Организация уличного освещения</t>
  </si>
  <si>
    <t>Меропритие 2.3. «Создание, восстановление, благоустройство и содержание парков, скверов, памятников павших в годы ВОВ и зон отдыха на территории поселения»</t>
  </si>
  <si>
    <t>Мероприятие 2.4. Прочие мероприятия по благоустройству.</t>
  </si>
  <si>
    <t>Подпрограмма 4. "Энергоэффективность и развитие энергетики на 2014-2019 годы</t>
  </si>
  <si>
    <t>Мероприятие 4.1. Энергоэффективность и развитие энергетики</t>
  </si>
  <si>
    <t>Подпрограмма 3.  «Обеспечение доступным и комфортным жильем населения Латненского городского поселения»</t>
  </si>
  <si>
    <t>Мероприятие 3.1 «Организация капитального ремонта многоквартирных домов, ремонта муниципального жилищного фонда»</t>
  </si>
  <si>
    <t>Мероприятие 3.2 «Строительство жилых домов для переселения граждан, из аварийного жилого фонда»</t>
  </si>
  <si>
    <t xml:space="preserve"> «Развитие транспортной системы на 2014-2019 годы"</t>
  </si>
  <si>
    <t xml:space="preserve"> Меропритие 4.1.«Развитие дорожной деятельности в отношении автомобильных дорог местного значения в границах населенных пунктов Латненского городского поселения»</t>
  </si>
  <si>
    <t>Мероприятие 4.2.Обеспечение безопасности дорожного движения</t>
  </si>
  <si>
    <t>Подпрограмма 1.  «Организация и осуществление мероприятий в сфере культуры»</t>
  </si>
  <si>
    <t>Мероприятие 1.«Организация муниципальных услуг муниципальными учреждениями культуры»</t>
  </si>
  <si>
    <t>Мероприятие 1. « Организация и осуществление мероприятий в сфере в сфере физической культуры и спорта»</t>
  </si>
  <si>
    <t>Глава администрации Латненского городского поселения</t>
  </si>
  <si>
    <t>А.В. Братякин</t>
  </si>
  <si>
    <t xml:space="preserve">Вед. спец. по экономике </t>
  </si>
  <si>
    <t>Н.К. Новикова</t>
  </si>
  <si>
    <t>ИНФОРМАЦИЯ О ХОДЕ РЕАЛИЗАЦИИ МУНИЦИПАЛЬНОЙ ПРОГРАММ ЛАТНЕНСКОГО ГОРОДСКОГО ПОСЕЛЕНИЯ ЗА АПРЕЛЬ-ИЮНЬ  2017 ГОД</t>
  </si>
  <si>
    <t>Подпрограмма 2 « Организация и осуществление мероприятий в сфере физической культуры и спорта»</t>
  </si>
  <si>
    <t>Подпрограмма 1.«Организация и осуществление мероприятий в сфере ГО и ЧС, обеспечение первичных мер пожарной безопасности на территории Перлевского сельского поселения»:</t>
  </si>
  <si>
    <t>Мероприятие 1.1 Обеспечение первичных мер пожарной безопасности в границах Перлевского сельского поселения.</t>
  </si>
  <si>
    <t>Подпрограмма 2.Оказание социальной помощи на территории Перлевского сельского поселения.</t>
  </si>
  <si>
    <t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пенсионеров.</t>
  </si>
  <si>
    <t>Мероприятие 6.1 Обеспечение непрерывности и эффективности деятельности органов местного самоуправления Перлевского сельского поселения.</t>
  </si>
  <si>
    <t xml:space="preserve"> Меропритие1.«Развитие дорожной деятельности в отношении автомобильных дорог местного значения в границах населенных пунктов Перлевского поселения.</t>
  </si>
  <si>
    <t>Мероприятие 1.Финансовое обеспечение подведомственных учреждений»</t>
  </si>
  <si>
    <t>Мероприятие6.4 Обслуживание государственного муниципального долга</t>
  </si>
  <si>
    <t>Глава администрации Перлевского сельского  поселения                                            Д.А. Проскуряков</t>
  </si>
  <si>
    <t xml:space="preserve">ИНФОРМАЦИЯ О ХОДЕ РЕАЛИЗАЦИИ МУНИЦИПАЛЬНОЙ ПРОГРАММ ПЕРЛЕВСКОГО СЕЛЬСКОГО ПОСЕЛЕНИЯ </t>
  </si>
  <si>
    <t>Главный бухгалтер                                                                                            Т. А. Гальцева</t>
  </si>
  <si>
    <t>НА 01.04 2020 Г.</t>
  </si>
  <si>
    <t>«Развитие культуры и спорта на 2020-2015 годы»</t>
  </si>
  <si>
    <t xml:space="preserve"> «Развитие транспортной системы на 2020-2025 годы"</t>
  </si>
  <si>
    <t>Мероприятие 5.1Утверждение и подготовка плана поселения</t>
  </si>
  <si>
    <t>Муниципальное управление на 2020-2025 годы</t>
  </si>
  <si>
    <t>«Организация предоставления населению жилищно-коммунальных услуг, благоустройство и охрана окружающей среды  на 2020-2025 годы»</t>
  </si>
  <si>
    <t>Подпрограмма 5.Утверждение генерального плана поселения, правил землепользования и застройки</t>
  </si>
  <si>
    <t>Мероприятие 6.3 Обеспечение проведения выборов</t>
  </si>
  <si>
    <t>Подпрограмма 1. «Благоустройство территории Перлевского сельского поселения».».</t>
  </si>
  <si>
    <t>Меропритие1.2Прочие мероприятия по благоустройству.</t>
  </si>
  <si>
    <t>Меропритие2.2 Мероприятия по уличному освещению</t>
  </si>
  <si>
    <t>НА 01.01 2021 Г.</t>
  </si>
  <si>
    <t>НА 01.10 2020 Г.</t>
  </si>
  <si>
    <t xml:space="preserve">ИНФОРМАЦИЯ О ХОДЕ РЕАЛИЗАЦИИ МУНИЦИПАЛЬНЫХ ПРОГРАММ ПЕРЛЕВСКОГО СЕЛЬСКОГО ПОСЕЛЕНИЯ </t>
  </si>
  <si>
    <t>Главный бухгалтер                                                                                                      Т. А. Гальцева</t>
  </si>
  <si>
    <t>Подпрограмма 1. «Организация в границах поселения электро-, тепло-, газо- и водоснабжения населения, водоотведения».</t>
  </si>
  <si>
    <t>Подпрограмма 1. Организация и осуществление мероприятий в сфере ГО и ЧС, обеспечение первичных мер пожарной безопасности</t>
  </si>
  <si>
    <t>Мероприятие 3.1. Замена фонарей уличного освещения на энергосберегающие светильники.</t>
  </si>
  <si>
    <t>Мероприятие 2. Обеспечение безопасности дорожного движения.</t>
  </si>
  <si>
    <t xml:space="preserve">ИНФОРМАЦИЯ О ХОДЕ РЕАЛИЗАЦИИ МУНИЦИПАЛЬНЫХ ПРОГРАММ СТАДНИЦКОГО СЕЛЬСКОГО ПОСЕЛЕНИЯ </t>
  </si>
  <si>
    <t>Подпрограмма3. «Энергоэффективность и развитие энергетики "</t>
  </si>
  <si>
    <t>Мероприятие 3.2.Замена светильников в помещениях на энергоэффективные в бюджетных учреждениях</t>
  </si>
  <si>
    <t>Мероприятие 3. Создание условий для предоставления транспортных услуг населению и организации транспортного обслуживания населения в границах поселения.</t>
  </si>
  <si>
    <t>Подпрограмма 2.Оказание социальной помощи на территории Стадницкого сельского поселения.</t>
  </si>
  <si>
    <t>Мерпориятие 1.1.Осуществление мероприятий по предупреждению и ликвидации последствий чрезвычайных ситуаций в границах Стадницкого сельского поселения</t>
  </si>
  <si>
    <t>Мероприятие 1.3. Осуществление мероприятий по гражданской обороне, защите населения и территории Стадницкого сельского поселения, организации обучения населения в области гражданской обороны в соответствии с законодательством.</t>
  </si>
  <si>
    <t>Мероприятие 1.4. Осуществление поиска и спасения людей на водных объектах, расположенных на территории Стадницкого сельского поселения</t>
  </si>
  <si>
    <t>Мероприятие 1.5. Обеспечение функционирования системы видеонаблюдения</t>
  </si>
  <si>
    <t>Мероприятие 2.1. Предоставление адресной социальной поддержки населению Стадницкого сельского поселения</t>
  </si>
  <si>
    <t>Мероприятие 2.2.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</t>
  </si>
  <si>
    <t>Подпрограмма 3. Управление муниципальным имуществом в Стадницком сельском поселении</t>
  </si>
  <si>
    <t>Мероприятие 3.1. Работа по постановке на кадастровый учет объектов муниципальной собственности.</t>
  </si>
  <si>
    <t>Мероприятие 3.2. Подготовка документов для регистрации права муниципальной собственности на объекты недвижимого имущества</t>
  </si>
  <si>
    <t>Подпрограмма 4. Развитие и поддержка малого и среднего предпринимательства</t>
  </si>
  <si>
    <t>Мероприятие 4.1. Информационная и консультационная поддержка субъектов малого предпринимательства.</t>
  </si>
  <si>
    <t>Мероприятие 4.2. Популяризация предпринимательской деятельности, создание предпринимательской среды.</t>
  </si>
  <si>
    <t>Мероприятие 4.3. Совершенствование нормативно-правовой базы предпринимательской деятельности.</t>
  </si>
  <si>
    <t>Подпрограмма 5. Утверждение генеральных планов  поселений, правил землепользования и застройки Стадницкого сельского поселения</t>
  </si>
  <si>
    <t xml:space="preserve">Мероприятие 5.1. Утверждение генеральных планов поселений, правил землепользования и застройки
</t>
  </si>
  <si>
    <t>Мероприятие 6.2. Выполнение других расходных обязательств.</t>
  </si>
  <si>
    <t>Мероприятие 6.4 Обеспечение и проведение выборов и референдумов</t>
  </si>
  <si>
    <t>Подпрограмма2. «Благоустройство территории поселения Стадницкого сельского поселения".</t>
  </si>
  <si>
    <t>Подпрограмма 1 "Развитие дорожного хозяйства"</t>
  </si>
  <si>
    <t>Подпрограмма 1 "Организация и осуществление мероприятий в сфере культуры"</t>
  </si>
  <si>
    <t>Мероприятие 1. 1 Организация муниципальных услуг муниципальными учреждениями</t>
  </si>
  <si>
    <t>Подпрограмма 2. Организация и осуществление мероприятий в сфере физической культуры и спорта</t>
  </si>
  <si>
    <t>Мероприятие 2.1. Проведение спортивно-массовых мероприятий</t>
  </si>
  <si>
    <t>Подпрограмма 3. Обеспечение реализации муниципальной программы.</t>
  </si>
  <si>
    <t>Мероприятие 3.1.Выполнение мероприятий, направленных на реализацию Указа президента от 07.05.2013г. № 597 «О мероприятиях по реализации государственной социальной политики» в сельских клубах»»</t>
  </si>
  <si>
    <t>Мероприятие6.5 Обслуживание государственного и муниципального долга</t>
  </si>
  <si>
    <t>Глава Стадницкого сельского поселения</t>
  </si>
  <si>
    <t>С. В. Мухин</t>
  </si>
  <si>
    <t>Муниципальная программа Стадницкого сельского поселения Семилукского муниципального района "Муниципальное управление"</t>
  </si>
  <si>
    <t>Муниципальная программа Стадницкого сельского поселения Семилукского муниципального района «Организация предоставления населению жилищно-коммунальных услуг, благоустройство и охрана окружающей среды»</t>
  </si>
  <si>
    <t>Муниципальная программа Стадницкого сельского поселения Семилукского муниципального района «Развитие культуры»</t>
  </si>
  <si>
    <t>НА 01.07.2024 г.</t>
  </si>
  <si>
    <t>Основное Мероприятие 1.1.2. Обеспечение первичных мер пожарной безопасности в границах Стадницкого сельского поселения</t>
  </si>
  <si>
    <t xml:space="preserve">Основное Мероприятие 6.1 Обеспечение непрерывности и эффективности деятельности органов местного самоуправления </t>
  </si>
  <si>
    <t>Основное Мероприятие 6.3 Обеспечение деятельности национальной обороны</t>
  </si>
  <si>
    <t xml:space="preserve">Основное Мероприятие 1.1. Ремонт и содержание инженерных сооружений и коммуникаций </t>
  </si>
  <si>
    <t>Основное Мероприятие 1.2. Расходы на уличное освещение</t>
  </si>
  <si>
    <t>Основное Меропритие2.1 Организация проведения субботников.</t>
  </si>
  <si>
    <t>Основное Мероприятие 2.2. Содержание и уборка кладбищ.</t>
  </si>
  <si>
    <t>Основное Мероприятие 2.3. Проведение комплекса мер по снижению образования несанкционированных свалок отходов, включая их ликвидацию.</t>
  </si>
  <si>
    <t>Основное Мероприятие 2.4. Создание, восстановление, благоустройство и содержание парков, скверов, памятников, павших в годы Великой Отечественной Войны и зон отдыха на территории муниципального образования</t>
  </si>
  <si>
    <t>Основное Мероприятие 2.5. Прочие мероприятия по благоустройству.</t>
  </si>
  <si>
    <t>Основное Мероприятие 1. Развитие  автомобильных дорог местного значения в границах населенных пунктов поселения.</t>
  </si>
  <si>
    <t xml:space="preserve">Основное Мероприятие 3.2.Финансовое обеспечение подведомственных учреждений </t>
  </si>
  <si>
    <t>Муниципальная программа Стадницкого сельского поселения Семилукского муниципального района "Развитие транспортной системы"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</si>
</sst>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/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2" fillId="0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0" fillId="2" borderId="0" xfId="0" applyFill="1"/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9" fillId="0" borderId="0" xfId="0" applyFont="1"/>
    <xf numFmtId="0" fontId="11" fillId="3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6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0" borderId="0" xfId="0" applyFont="1"/>
    <xf numFmtId="0" fontId="3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7" fillId="3" borderId="1" xfId="0" applyFont="1" applyFill="1" applyBorder="1"/>
    <xf numFmtId="0" fontId="17" fillId="3" borderId="3" xfId="0" applyFont="1" applyFill="1" applyBorder="1"/>
    <xf numFmtId="0" fontId="17" fillId="3" borderId="3" xfId="0" applyFont="1" applyFill="1" applyBorder="1" applyAlignment="1">
      <alignment horizontal="center" vertical="center"/>
    </xf>
    <xf numFmtId="0" fontId="17" fillId="3" borderId="0" xfId="0" applyFont="1" applyFill="1"/>
    <xf numFmtId="0" fontId="17" fillId="0" borderId="1" xfId="0" applyFont="1" applyBorder="1"/>
    <xf numFmtId="0" fontId="1" fillId="0" borderId="1" xfId="0" applyFont="1" applyBorder="1"/>
    <xf numFmtId="0" fontId="17" fillId="0" borderId="0" xfId="0" applyFont="1"/>
    <xf numFmtId="0" fontId="1" fillId="0" borderId="3" xfId="0" applyFont="1" applyBorder="1"/>
    <xf numFmtId="0" fontId="17" fillId="3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horizontal="center" vertical="top"/>
    </xf>
    <xf numFmtId="0" fontId="10" fillId="0" borderId="0" xfId="0" applyFont="1"/>
    <xf numFmtId="0" fontId="1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justify" vertical="top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wrapText="1"/>
    </xf>
    <xf numFmtId="164" fontId="18" fillId="3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0" xfId="0" applyNumberFormat="1" applyFont="1" applyFill="1"/>
    <xf numFmtId="0" fontId="17" fillId="2" borderId="1" xfId="0" applyFont="1" applyFill="1" applyBorder="1"/>
    <xf numFmtId="0" fontId="17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 vertical="top"/>
    </xf>
    <xf numFmtId="164" fontId="10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0" fontId="19" fillId="2" borderId="0" xfId="0" applyFont="1" applyFill="1"/>
    <xf numFmtId="0" fontId="20" fillId="2" borderId="1" xfId="0" applyFont="1" applyFill="1" applyBorder="1" applyAlignment="1">
      <alignment horizontal="left" wrapText="1"/>
    </xf>
    <xf numFmtId="0" fontId="21" fillId="2" borderId="1" xfId="0" applyFont="1" applyFill="1" applyBorder="1"/>
    <xf numFmtId="0" fontId="20" fillId="2" borderId="1" xfId="0" applyFont="1" applyFill="1" applyBorder="1"/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0" xfId="0" applyFont="1" applyFill="1"/>
    <xf numFmtId="0" fontId="21" fillId="2" borderId="1" xfId="0" applyFont="1" applyFill="1" applyBorder="1" applyAlignment="1">
      <alignment horizontal="left" vertical="top" wrapText="1"/>
    </xf>
    <xf numFmtId="0" fontId="21" fillId="2" borderId="0" xfId="0" applyFont="1" applyFill="1"/>
    <xf numFmtId="49" fontId="7" fillId="2" borderId="8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21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/>
    <xf numFmtId="164" fontId="24" fillId="2" borderId="3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17" fillId="2" borderId="3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4" name="TextBox 3"/>
        <xdr:cNvSpPr txBox="1"/>
      </xdr:nvSpPr>
      <xdr:spPr>
        <a:xfrm>
          <a:off x="14858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5" name="TextBox 4"/>
        <xdr:cNvSpPr txBox="1"/>
      </xdr:nvSpPr>
      <xdr:spPr>
        <a:xfrm>
          <a:off x="11620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6" name="TextBox 5"/>
        <xdr:cNvSpPr txBox="1"/>
      </xdr:nvSpPr>
      <xdr:spPr>
        <a:xfrm>
          <a:off x="14858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7" name="TextBox 6"/>
        <xdr:cNvSpPr txBox="1"/>
      </xdr:nvSpPr>
      <xdr:spPr>
        <a:xfrm>
          <a:off x="11620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4" name="TextBox 3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5" name="TextBox 4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6" name="TextBox 5"/>
        <xdr:cNvSpPr txBox="1"/>
      </xdr:nvSpPr>
      <xdr:spPr>
        <a:xfrm>
          <a:off x="14858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7" name="TextBox 6"/>
        <xdr:cNvSpPr txBox="1"/>
      </xdr:nvSpPr>
      <xdr:spPr>
        <a:xfrm>
          <a:off x="11620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8" name="TextBox 7"/>
        <xdr:cNvSpPr txBox="1"/>
      </xdr:nvSpPr>
      <xdr:spPr>
        <a:xfrm>
          <a:off x="14858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9" name="TextBox 8"/>
        <xdr:cNvSpPr txBox="1"/>
      </xdr:nvSpPr>
      <xdr:spPr>
        <a:xfrm>
          <a:off x="11620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4" name="TextBox 3"/>
        <xdr:cNvSpPr txBox="1"/>
      </xdr:nvSpPr>
      <xdr:spPr>
        <a:xfrm>
          <a:off x="14858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5" name="TextBox 4"/>
        <xdr:cNvSpPr txBox="1"/>
      </xdr:nvSpPr>
      <xdr:spPr>
        <a:xfrm>
          <a:off x="11620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6" name="TextBox 5"/>
        <xdr:cNvSpPr txBox="1"/>
      </xdr:nvSpPr>
      <xdr:spPr>
        <a:xfrm>
          <a:off x="14858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7" name="TextBox 6"/>
        <xdr:cNvSpPr txBox="1"/>
      </xdr:nvSpPr>
      <xdr:spPr>
        <a:xfrm>
          <a:off x="11620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меропиятий</a:t>
          </a:r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4" name="TextBox 3"/>
        <xdr:cNvSpPr txBox="1"/>
      </xdr:nvSpPr>
      <xdr:spPr>
        <a:xfrm>
          <a:off x="1485898" y="981076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5" name="TextBox 4"/>
        <xdr:cNvSpPr txBox="1"/>
      </xdr:nvSpPr>
      <xdr:spPr>
        <a:xfrm>
          <a:off x="1162050" y="657226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>
      <pane xSplit="2" topLeftCell="C1" activePane="topRight" state="frozen"/>
      <selection pane="topRight" sqref="A1:XFD1048576"/>
    </sheetView>
  </sheetViews>
  <sheetFormatPr defaultRowHeight="15" x14ac:dyDescent="0.25"/>
  <cols>
    <col min="1" max="1" width="5.7109375" customWidth="1"/>
    <col min="2" max="2" width="40.7109375" customWidth="1"/>
    <col min="3" max="3" width="8.42578125" customWidth="1"/>
    <col min="4" max="4" width="13.85546875" style="34" customWidth="1"/>
    <col min="5" max="5" width="14.7109375" customWidth="1"/>
    <col min="6" max="6" width="14.28515625" style="74" customWidth="1"/>
    <col min="7" max="7" width="13" style="33" customWidth="1"/>
    <col min="8" max="8" width="17" customWidth="1"/>
  </cols>
  <sheetData>
    <row r="1" spans="1:10" s="64" customFormat="1" ht="12.75" x14ac:dyDescent="0.2">
      <c r="A1" s="234"/>
      <c r="B1" s="234"/>
      <c r="C1" s="234"/>
      <c r="D1" s="234"/>
      <c r="E1" s="234"/>
      <c r="F1" s="234"/>
      <c r="G1" s="234"/>
      <c r="H1" s="234"/>
    </row>
    <row r="3" spans="1:10" ht="131.25" customHeight="1" x14ac:dyDescent="0.25">
      <c r="A3" s="35"/>
      <c r="B3" s="5"/>
      <c r="C3" s="7"/>
      <c r="D3" s="35"/>
      <c r="E3" s="35"/>
      <c r="F3" s="65"/>
      <c r="G3" s="66"/>
      <c r="H3" s="35"/>
    </row>
    <row r="4" spans="1:10" ht="15.75" x14ac:dyDescent="0.25">
      <c r="A4" s="8"/>
      <c r="B4" s="2"/>
      <c r="C4" s="6"/>
      <c r="D4" s="2"/>
      <c r="E4" s="6"/>
      <c r="F4" s="2"/>
      <c r="G4" s="6"/>
      <c r="H4" s="2"/>
    </row>
    <row r="5" spans="1:10" s="23" customFormat="1" ht="15.75" x14ac:dyDescent="0.25">
      <c r="A5" s="20"/>
      <c r="B5" s="25"/>
      <c r="C5" s="37"/>
      <c r="D5" s="75"/>
      <c r="E5" s="75"/>
      <c r="F5" s="75"/>
      <c r="G5" s="75"/>
      <c r="H5" s="97"/>
    </row>
    <row r="6" spans="1:10" ht="81" customHeight="1" x14ac:dyDescent="0.25">
      <c r="A6" s="8"/>
      <c r="B6" s="27"/>
      <c r="C6" s="6"/>
      <c r="D6" s="6"/>
      <c r="E6" s="76"/>
      <c r="F6" s="76"/>
      <c r="G6" s="76"/>
      <c r="H6" s="99"/>
    </row>
    <row r="7" spans="1:10" ht="86.25" customHeight="1" x14ac:dyDescent="0.25">
      <c r="A7" s="8"/>
      <c r="B7" s="28"/>
      <c r="C7" s="6"/>
      <c r="D7" s="6"/>
      <c r="E7" s="76"/>
      <c r="F7" s="76"/>
      <c r="G7" s="76"/>
      <c r="H7" s="99"/>
    </row>
    <row r="8" spans="1:10" ht="51" customHeight="1" x14ac:dyDescent="0.25">
      <c r="A8" s="30"/>
      <c r="B8" s="31"/>
      <c r="C8" s="30"/>
      <c r="D8" s="77"/>
      <c r="E8" s="78"/>
      <c r="F8" s="78"/>
      <c r="G8" s="78"/>
      <c r="H8" s="99"/>
      <c r="I8" s="100"/>
      <c r="J8" s="101"/>
    </row>
    <row r="9" spans="1:10" ht="63.75" customHeight="1" x14ac:dyDescent="0.25">
      <c r="A9" s="30"/>
      <c r="B9" s="29"/>
      <c r="C9" s="30"/>
      <c r="D9" s="77"/>
      <c r="E9" s="78"/>
      <c r="F9" s="78"/>
      <c r="G9" s="79"/>
      <c r="H9" s="99"/>
    </row>
    <row r="10" spans="1:10" ht="96" customHeight="1" x14ac:dyDescent="0.25">
      <c r="A10" s="30"/>
      <c r="B10" s="29"/>
      <c r="C10" s="30"/>
      <c r="D10" s="77"/>
      <c r="E10" s="78"/>
      <c r="F10" s="78"/>
      <c r="G10" s="79"/>
      <c r="H10" s="99"/>
    </row>
    <row r="11" spans="1:10" ht="15.75" x14ac:dyDescent="0.25">
      <c r="A11" s="30"/>
      <c r="B11" s="31"/>
      <c r="C11" s="30"/>
      <c r="D11" s="77"/>
      <c r="E11" s="78"/>
      <c r="F11" s="78"/>
      <c r="G11" s="78"/>
      <c r="H11" s="99"/>
    </row>
    <row r="12" spans="1:10" ht="15.75" x14ac:dyDescent="0.25">
      <c r="A12" s="30"/>
      <c r="B12" s="28"/>
      <c r="C12" s="30"/>
      <c r="D12" s="77"/>
      <c r="E12" s="78"/>
      <c r="F12" s="80"/>
      <c r="G12" s="79"/>
      <c r="H12" s="99"/>
    </row>
    <row r="13" spans="1:10" ht="15.75" x14ac:dyDescent="0.25">
      <c r="A13" s="30"/>
      <c r="B13" s="31"/>
      <c r="C13" s="30"/>
      <c r="D13" s="77"/>
      <c r="E13" s="78"/>
      <c r="F13" s="78"/>
      <c r="G13" s="79"/>
      <c r="H13" s="99"/>
    </row>
    <row r="14" spans="1:10" ht="15.75" x14ac:dyDescent="0.25">
      <c r="A14" s="30"/>
      <c r="B14" s="28"/>
      <c r="C14" s="30"/>
      <c r="D14" s="77"/>
      <c r="E14" s="78"/>
      <c r="F14" s="80"/>
      <c r="G14" s="79"/>
      <c r="H14" s="99"/>
    </row>
    <row r="15" spans="1:10" ht="15.75" x14ac:dyDescent="0.25">
      <c r="A15" s="30"/>
      <c r="B15" s="28"/>
      <c r="C15" s="30"/>
      <c r="D15" s="77"/>
      <c r="E15" s="78"/>
      <c r="F15" s="80"/>
      <c r="G15" s="79"/>
      <c r="H15" s="99"/>
    </row>
    <row r="16" spans="1:10" s="23" customFormat="1" ht="15.75" x14ac:dyDescent="0.25">
      <c r="A16" s="20"/>
      <c r="B16" s="21"/>
      <c r="C16" s="22"/>
      <c r="D16" s="81"/>
      <c r="E16" s="81"/>
      <c r="F16" s="81"/>
      <c r="G16" s="81"/>
      <c r="H16" s="97"/>
    </row>
    <row r="17" spans="1:8" ht="16.5" x14ac:dyDescent="0.25">
      <c r="A17" s="15"/>
      <c r="B17" s="26"/>
      <c r="C17" s="1"/>
      <c r="D17" s="82"/>
      <c r="E17" s="82"/>
      <c r="F17" s="82"/>
      <c r="G17" s="79"/>
      <c r="H17" s="99"/>
    </row>
    <row r="18" spans="1:8" ht="83.25" customHeight="1" x14ac:dyDescent="0.25">
      <c r="A18" s="3"/>
      <c r="B18" s="4"/>
      <c r="C18" s="1"/>
      <c r="D18" s="82"/>
      <c r="E18" s="82"/>
      <c r="F18" s="83"/>
      <c r="G18" s="79"/>
      <c r="H18" s="99"/>
    </row>
    <row r="19" spans="1:8" s="17" customFormat="1" ht="52.5" customHeight="1" x14ac:dyDescent="0.25">
      <c r="A19" s="15"/>
      <c r="B19" s="18"/>
      <c r="C19" s="16"/>
      <c r="D19" s="84"/>
      <c r="E19" s="84"/>
      <c r="F19" s="85"/>
      <c r="G19" s="86"/>
      <c r="H19" s="98"/>
    </row>
    <row r="20" spans="1:8" ht="63" customHeight="1" x14ac:dyDescent="0.25">
      <c r="A20" s="3"/>
      <c r="B20" s="9"/>
      <c r="C20" s="1"/>
      <c r="D20" s="6"/>
      <c r="E20" s="76"/>
      <c r="F20" s="83"/>
      <c r="G20" s="79"/>
      <c r="H20" s="99"/>
    </row>
    <row r="21" spans="1:8" ht="29.25" customHeight="1" x14ac:dyDescent="0.25">
      <c r="A21" s="3"/>
      <c r="B21" s="10"/>
      <c r="C21" s="1"/>
      <c r="D21" s="82"/>
      <c r="E21" s="83"/>
      <c r="F21" s="83"/>
      <c r="G21" s="79"/>
      <c r="H21" s="99"/>
    </row>
    <row r="22" spans="1:8" ht="88.5" customHeight="1" x14ac:dyDescent="0.25">
      <c r="A22" s="3"/>
      <c r="B22" s="10"/>
      <c r="C22" s="1"/>
      <c r="D22" s="82"/>
      <c r="E22" s="83"/>
      <c r="F22" s="83"/>
      <c r="G22" s="79"/>
      <c r="H22" s="99"/>
    </row>
    <row r="23" spans="1:8" ht="39.75" customHeight="1" x14ac:dyDescent="0.25">
      <c r="A23" s="3"/>
      <c r="B23" s="14"/>
      <c r="C23" s="3"/>
      <c r="D23" s="87"/>
      <c r="E23" s="76"/>
      <c r="F23" s="83"/>
      <c r="G23" s="79"/>
      <c r="H23" s="99"/>
    </row>
    <row r="24" spans="1:8" ht="75" customHeight="1" x14ac:dyDescent="0.25">
      <c r="A24" s="3"/>
      <c r="B24" s="18"/>
      <c r="C24" s="3"/>
      <c r="D24" s="87"/>
      <c r="E24" s="76"/>
      <c r="F24" s="83"/>
      <c r="G24" s="79"/>
      <c r="H24" s="99"/>
    </row>
    <row r="25" spans="1:8" ht="66.75" customHeight="1" x14ac:dyDescent="0.25">
      <c r="A25" s="3"/>
      <c r="B25" s="10"/>
      <c r="C25" s="3"/>
      <c r="D25" s="87"/>
      <c r="E25" s="76"/>
      <c r="F25" s="83"/>
      <c r="G25" s="79"/>
      <c r="H25" s="99"/>
    </row>
    <row r="26" spans="1:8" ht="59.25" customHeight="1" x14ac:dyDescent="0.25">
      <c r="A26" s="3"/>
      <c r="B26" s="10"/>
      <c r="C26" s="3"/>
      <c r="D26" s="87"/>
      <c r="E26" s="76"/>
      <c r="F26" s="83"/>
      <c r="G26" s="79"/>
      <c r="H26" s="99"/>
    </row>
    <row r="27" spans="1:8" s="17" customFormat="1" ht="48.75" customHeight="1" x14ac:dyDescent="0.25">
      <c r="A27" s="15"/>
      <c r="B27" s="19"/>
      <c r="C27" s="15"/>
      <c r="D27" s="88"/>
      <c r="E27" s="89"/>
      <c r="F27" s="89"/>
      <c r="G27" s="79"/>
      <c r="H27" s="99"/>
    </row>
    <row r="28" spans="1:8" ht="47.25" customHeight="1" thickBot="1" x14ac:dyDescent="0.3">
      <c r="A28" s="12"/>
      <c r="B28" s="11"/>
      <c r="C28" s="13"/>
      <c r="D28" s="90"/>
      <c r="E28" s="91"/>
      <c r="F28" s="91"/>
      <c r="G28" s="79"/>
      <c r="H28" s="99"/>
    </row>
    <row r="29" spans="1:8" s="39" customFormat="1" ht="35.25" customHeight="1" x14ac:dyDescent="0.25">
      <c r="B29" s="40"/>
      <c r="C29" s="38"/>
      <c r="D29" s="75"/>
      <c r="E29" s="75"/>
      <c r="F29" s="92"/>
      <c r="G29" s="92"/>
      <c r="H29" s="97"/>
    </row>
    <row r="30" spans="1:8" ht="96" customHeight="1" x14ac:dyDescent="0.25">
      <c r="A30" s="3"/>
      <c r="B30" s="4"/>
      <c r="C30" s="3"/>
      <c r="D30" s="77"/>
      <c r="E30" s="78"/>
      <c r="F30" s="80"/>
      <c r="G30" s="79"/>
      <c r="H30" s="99"/>
    </row>
    <row r="31" spans="1:8" ht="32.25" customHeight="1" x14ac:dyDescent="0.25">
      <c r="A31" s="3"/>
      <c r="B31" s="4"/>
      <c r="C31" s="3"/>
      <c r="D31" s="77"/>
      <c r="E31" s="78"/>
      <c r="F31" s="80"/>
      <c r="G31" s="79"/>
      <c r="H31" s="99"/>
    </row>
    <row r="32" spans="1:8" s="39" customFormat="1" ht="15.75" x14ac:dyDescent="0.25">
      <c r="B32" s="41"/>
      <c r="D32" s="93"/>
      <c r="E32" s="93"/>
      <c r="F32" s="94"/>
      <c r="G32" s="94"/>
      <c r="H32" s="97"/>
    </row>
    <row r="33" spans="1:8" s="17" customFormat="1" ht="15.75" x14ac:dyDescent="0.25">
      <c r="A33" s="15"/>
      <c r="B33" s="19"/>
      <c r="C33" s="15"/>
      <c r="D33" s="95"/>
      <c r="E33" s="96"/>
      <c r="F33" s="89"/>
      <c r="G33" s="79"/>
      <c r="H33" s="99"/>
    </row>
    <row r="34" spans="1:8" ht="60" customHeight="1" x14ac:dyDescent="0.25">
      <c r="A34" s="3"/>
      <c r="B34" s="24"/>
      <c r="C34" s="3"/>
      <c r="D34" s="77"/>
      <c r="E34" s="78"/>
      <c r="F34" s="80"/>
      <c r="G34" s="79"/>
      <c r="H34" s="99"/>
    </row>
    <row r="35" spans="1:8" ht="60" customHeight="1" x14ac:dyDescent="0.25">
      <c r="A35" s="15"/>
      <c r="B35" s="32"/>
      <c r="C35" s="15"/>
      <c r="D35" s="95"/>
      <c r="E35" s="96"/>
      <c r="F35" s="89"/>
      <c r="G35" s="86"/>
      <c r="H35" s="99"/>
    </row>
    <row r="36" spans="1:8" ht="15.75" x14ac:dyDescent="0.25">
      <c r="A36" s="3"/>
      <c r="B36" s="24"/>
      <c r="C36" s="3"/>
      <c r="D36" s="77"/>
      <c r="E36" s="78"/>
      <c r="F36" s="80"/>
      <c r="G36" s="79"/>
      <c r="H36" s="99"/>
    </row>
    <row r="37" spans="1:8" s="23" customFormat="1" ht="15.75" x14ac:dyDescent="0.25">
      <c r="A37" s="20"/>
      <c r="B37" s="43"/>
      <c r="C37" s="20"/>
      <c r="D37" s="93"/>
      <c r="E37" s="93"/>
      <c r="F37" s="94"/>
      <c r="G37" s="94"/>
      <c r="H37" s="97"/>
    </row>
    <row r="39" spans="1:8" ht="15.75" x14ac:dyDescent="0.25">
      <c r="B39" s="67"/>
      <c r="C39" s="67"/>
      <c r="D39" s="68"/>
      <c r="E39" s="67"/>
      <c r="F39" s="69"/>
    </row>
    <row r="40" spans="1:8" ht="15.75" x14ac:dyDescent="0.25">
      <c r="B40" s="67"/>
      <c r="C40" s="67"/>
      <c r="D40" s="68"/>
      <c r="E40" s="67"/>
      <c r="F40" s="69"/>
    </row>
    <row r="41" spans="1:8" ht="15.75" x14ac:dyDescent="0.25">
      <c r="B41" s="67"/>
      <c r="C41" s="67"/>
      <c r="D41" s="68"/>
      <c r="E41" s="67"/>
      <c r="F41" s="69"/>
    </row>
    <row r="42" spans="1:8" ht="72.75" customHeight="1" x14ac:dyDescent="0.25"/>
  </sheetData>
  <mergeCells count="1">
    <mergeCell ref="A1:H1"/>
  </mergeCells>
  <pageMargins left="0.7" right="0.7" top="0.75" bottom="0.75" header="0.3" footer="0.3"/>
  <pageSetup paperSize="9" scale="65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pane xSplit="2" topLeftCell="C1" activePane="topRight" state="frozen"/>
      <selection pane="topRight" sqref="A1:H41"/>
    </sheetView>
  </sheetViews>
  <sheetFormatPr defaultRowHeight="15" x14ac:dyDescent="0.25"/>
  <cols>
    <col min="1" max="1" width="5.7109375" customWidth="1"/>
    <col min="2" max="2" width="40.7109375" customWidth="1"/>
    <col min="3" max="3" width="8.42578125" customWidth="1"/>
    <col min="4" max="4" width="13.85546875" style="34" customWidth="1"/>
    <col min="5" max="5" width="14.7109375" customWidth="1"/>
    <col min="6" max="6" width="14.28515625" style="74" customWidth="1"/>
    <col min="7" max="7" width="13" style="33" customWidth="1"/>
    <col min="8" max="8" width="17" customWidth="1"/>
  </cols>
  <sheetData>
    <row r="1" spans="1:8" s="64" customFormat="1" ht="12.75" x14ac:dyDescent="0.2">
      <c r="A1" s="234"/>
      <c r="B1" s="234"/>
      <c r="C1" s="234"/>
      <c r="D1" s="234"/>
      <c r="E1" s="234"/>
      <c r="F1" s="234"/>
      <c r="G1" s="234"/>
      <c r="H1" s="234"/>
    </row>
    <row r="3" spans="1:8" ht="131.25" customHeight="1" x14ac:dyDescent="0.25">
      <c r="A3" s="35"/>
      <c r="B3" s="5"/>
      <c r="C3" s="7"/>
      <c r="D3" s="35"/>
      <c r="E3" s="35"/>
      <c r="F3" s="65"/>
      <c r="G3" s="66"/>
      <c r="H3" s="35"/>
    </row>
    <row r="4" spans="1:8" ht="15.75" x14ac:dyDescent="0.25">
      <c r="A4" s="8"/>
      <c r="B4" s="2"/>
      <c r="C4" s="6"/>
      <c r="D4" s="2"/>
      <c r="E4" s="6"/>
      <c r="F4" s="2"/>
      <c r="G4" s="6"/>
      <c r="H4" s="2"/>
    </row>
    <row r="5" spans="1:8" s="23" customFormat="1" ht="15.75" x14ac:dyDescent="0.25">
      <c r="A5" s="20"/>
      <c r="B5" s="25"/>
      <c r="C5" s="37"/>
      <c r="D5" s="45"/>
      <c r="E5" s="45"/>
      <c r="F5" s="45"/>
      <c r="G5" s="45"/>
      <c r="H5" s="38"/>
    </row>
    <row r="6" spans="1:8" ht="81" customHeight="1" x14ac:dyDescent="0.25">
      <c r="A6" s="8"/>
      <c r="B6" s="27"/>
      <c r="C6" s="6"/>
      <c r="D6" s="50"/>
      <c r="E6" s="50"/>
      <c r="F6" s="50"/>
      <c r="G6" s="60"/>
      <c r="H6" s="6"/>
    </row>
    <row r="7" spans="1:8" ht="86.25" customHeight="1" x14ac:dyDescent="0.25">
      <c r="A7" s="8"/>
      <c r="B7" s="28"/>
      <c r="C7" s="6"/>
      <c r="D7" s="50"/>
      <c r="E7" s="60"/>
      <c r="F7" s="50"/>
      <c r="G7" s="60"/>
      <c r="H7" s="6"/>
    </row>
    <row r="8" spans="1:8" ht="51" customHeight="1" x14ac:dyDescent="0.25">
      <c r="A8" s="30"/>
      <c r="B8" s="31"/>
      <c r="C8" s="30"/>
      <c r="D8" s="51"/>
      <c r="E8" s="61"/>
      <c r="F8" s="51"/>
      <c r="G8" s="61"/>
      <c r="H8" s="36"/>
    </row>
    <row r="9" spans="1:8" ht="63.75" customHeight="1" x14ac:dyDescent="0.25">
      <c r="A9" s="30"/>
      <c r="B9" s="29"/>
      <c r="C9" s="30"/>
      <c r="D9" s="51"/>
      <c r="E9" s="61"/>
      <c r="F9" s="51"/>
      <c r="G9" s="62"/>
      <c r="H9" s="30"/>
    </row>
    <row r="10" spans="1:8" ht="96" customHeight="1" x14ac:dyDescent="0.25">
      <c r="A10" s="30"/>
      <c r="B10" s="29"/>
      <c r="C10" s="30"/>
      <c r="D10" s="51"/>
      <c r="E10" s="61"/>
      <c r="F10" s="61"/>
      <c r="G10" s="62"/>
      <c r="H10" s="30"/>
    </row>
    <row r="11" spans="1:8" ht="15.75" x14ac:dyDescent="0.25">
      <c r="A11" s="30"/>
      <c r="B11" s="31"/>
      <c r="C11" s="30"/>
      <c r="D11" s="51"/>
      <c r="E11" s="61"/>
      <c r="F11" s="61"/>
      <c r="G11" s="61"/>
      <c r="H11" s="30"/>
    </row>
    <row r="12" spans="1:8" ht="15.75" x14ac:dyDescent="0.25">
      <c r="A12" s="30"/>
      <c r="B12" s="28"/>
      <c r="C12" s="30"/>
      <c r="D12" s="51"/>
      <c r="E12" s="61"/>
      <c r="F12" s="52"/>
      <c r="G12" s="62"/>
      <c r="H12" s="30"/>
    </row>
    <row r="13" spans="1:8" ht="15.75" x14ac:dyDescent="0.25">
      <c r="A13" s="30"/>
      <c r="B13" s="31"/>
      <c r="C13" s="30"/>
      <c r="D13" s="51"/>
      <c r="E13" s="61"/>
      <c r="F13" s="51"/>
      <c r="G13" s="62"/>
      <c r="H13" s="30"/>
    </row>
    <row r="14" spans="1:8" ht="15.75" x14ac:dyDescent="0.25">
      <c r="A14" s="30"/>
      <c r="B14" s="28"/>
      <c r="C14" s="30"/>
      <c r="D14" s="51"/>
      <c r="E14" s="61"/>
      <c r="F14" s="70"/>
      <c r="G14" s="62"/>
      <c r="H14" s="30"/>
    </row>
    <row r="15" spans="1:8" ht="15.75" x14ac:dyDescent="0.25">
      <c r="A15" s="30"/>
      <c r="B15" s="28"/>
      <c r="C15" s="30"/>
      <c r="D15" s="51"/>
      <c r="E15" s="61"/>
      <c r="F15" s="70"/>
      <c r="G15" s="62"/>
      <c r="H15" s="30"/>
    </row>
    <row r="16" spans="1:8" s="23" customFormat="1" ht="15.75" x14ac:dyDescent="0.25">
      <c r="A16" s="20"/>
      <c r="B16" s="21"/>
      <c r="C16" s="22"/>
      <c r="D16" s="53"/>
      <c r="E16" s="53"/>
      <c r="F16" s="53"/>
      <c r="G16" s="53"/>
      <c r="H16" s="22"/>
    </row>
    <row r="17" spans="1:8" ht="16.5" x14ac:dyDescent="0.25">
      <c r="A17" s="15"/>
      <c r="B17" s="26"/>
      <c r="C17" s="1"/>
      <c r="D17" s="46"/>
      <c r="E17" s="46"/>
      <c r="F17" s="46"/>
      <c r="G17" s="62"/>
      <c r="H17" s="1"/>
    </row>
    <row r="18" spans="1:8" ht="83.25" customHeight="1" x14ac:dyDescent="0.25">
      <c r="A18" s="3"/>
      <c r="B18" s="4"/>
      <c r="C18" s="1"/>
      <c r="D18" s="46"/>
      <c r="E18" s="46"/>
      <c r="F18" s="71"/>
      <c r="G18" s="62"/>
      <c r="H18" s="1"/>
    </row>
    <row r="19" spans="1:8" s="17" customFormat="1" ht="52.5" customHeight="1" x14ac:dyDescent="0.25">
      <c r="A19" s="15"/>
      <c r="B19" s="18"/>
      <c r="C19" s="16"/>
      <c r="D19" s="54"/>
      <c r="E19" s="54"/>
      <c r="F19" s="63"/>
      <c r="G19" s="59"/>
      <c r="H19" s="16"/>
    </row>
    <row r="20" spans="1:8" ht="63" customHeight="1" x14ac:dyDescent="0.25">
      <c r="A20" s="3"/>
      <c r="B20" s="9"/>
      <c r="C20" s="1"/>
      <c r="D20" s="50"/>
      <c r="E20" s="60"/>
      <c r="F20" s="71"/>
      <c r="G20" s="62"/>
      <c r="H20" s="1"/>
    </row>
    <row r="21" spans="1:8" ht="29.25" customHeight="1" x14ac:dyDescent="0.25">
      <c r="A21" s="3"/>
      <c r="B21" s="10"/>
      <c r="C21" s="1"/>
      <c r="D21" s="46"/>
      <c r="E21" s="71"/>
      <c r="F21" s="71"/>
      <c r="G21" s="62"/>
      <c r="H21" s="1"/>
    </row>
    <row r="22" spans="1:8" ht="88.5" customHeight="1" x14ac:dyDescent="0.25">
      <c r="A22" s="3"/>
      <c r="B22" s="10"/>
      <c r="C22" s="1"/>
      <c r="D22" s="46"/>
      <c r="E22" s="71"/>
      <c r="F22" s="46"/>
      <c r="G22" s="62"/>
      <c r="H22" s="1"/>
    </row>
    <row r="23" spans="1:8" ht="39.75" customHeight="1" x14ac:dyDescent="0.25">
      <c r="A23" s="3"/>
      <c r="B23" s="14"/>
      <c r="C23" s="3"/>
      <c r="D23" s="55"/>
      <c r="E23" s="60"/>
      <c r="F23" s="71"/>
      <c r="G23" s="62"/>
      <c r="H23" s="3"/>
    </row>
    <row r="24" spans="1:8" ht="75" customHeight="1" x14ac:dyDescent="0.25">
      <c r="A24" s="3"/>
      <c r="B24" s="18"/>
      <c r="C24" s="3"/>
      <c r="D24" s="55"/>
      <c r="E24" s="60"/>
      <c r="F24" s="71"/>
      <c r="G24" s="62"/>
      <c r="H24" s="3"/>
    </row>
    <row r="25" spans="1:8" ht="66.75" customHeight="1" x14ac:dyDescent="0.25">
      <c r="A25" s="3"/>
      <c r="B25" s="10"/>
      <c r="C25" s="3"/>
      <c r="D25" s="55"/>
      <c r="E25" s="60"/>
      <c r="F25" s="71"/>
      <c r="G25" s="62"/>
      <c r="H25" s="3"/>
    </row>
    <row r="26" spans="1:8" ht="59.25" customHeight="1" x14ac:dyDescent="0.25">
      <c r="A26" s="3"/>
      <c r="B26" s="10"/>
      <c r="C26" s="3"/>
      <c r="D26" s="55"/>
      <c r="E26" s="60"/>
      <c r="F26" s="71"/>
      <c r="G26" s="62"/>
      <c r="H26" s="3"/>
    </row>
    <row r="27" spans="1:8" s="17" customFormat="1" ht="48.75" customHeight="1" x14ac:dyDescent="0.25">
      <c r="A27" s="15"/>
      <c r="B27" s="19"/>
      <c r="C27" s="15"/>
      <c r="D27" s="56"/>
      <c r="E27" s="56"/>
      <c r="F27" s="72"/>
      <c r="G27" s="62"/>
      <c r="H27" s="15"/>
    </row>
    <row r="28" spans="1:8" ht="47.25" customHeight="1" thickBot="1" x14ac:dyDescent="0.3">
      <c r="A28" s="12"/>
      <c r="B28" s="11"/>
      <c r="C28" s="13"/>
      <c r="D28" s="57"/>
      <c r="E28" s="57"/>
      <c r="F28" s="57"/>
      <c r="G28" s="62"/>
      <c r="H28" s="13"/>
    </row>
    <row r="29" spans="1:8" s="39" customFormat="1" ht="35.25" customHeight="1" x14ac:dyDescent="0.25">
      <c r="B29" s="40"/>
      <c r="C29" s="38"/>
      <c r="D29" s="45"/>
      <c r="E29" s="45"/>
      <c r="F29" s="47"/>
      <c r="G29" s="47"/>
      <c r="H29" s="38"/>
    </row>
    <row r="30" spans="1:8" ht="96" customHeight="1" x14ac:dyDescent="0.25">
      <c r="A30" s="3"/>
      <c r="B30" s="4"/>
      <c r="C30" s="3"/>
      <c r="D30" s="51"/>
      <c r="E30" s="61"/>
      <c r="F30" s="70"/>
      <c r="G30" s="62"/>
      <c r="H30" s="3"/>
    </row>
    <row r="31" spans="1:8" ht="32.25" customHeight="1" x14ac:dyDescent="0.25">
      <c r="A31" s="3"/>
      <c r="B31" s="4"/>
      <c r="C31" s="3"/>
      <c r="D31" s="51"/>
      <c r="E31" s="61"/>
      <c r="F31" s="70"/>
      <c r="G31" s="62"/>
      <c r="H31" s="3"/>
    </row>
    <row r="32" spans="1:8" s="39" customFormat="1" ht="15.75" x14ac:dyDescent="0.25">
      <c r="B32" s="41"/>
      <c r="D32" s="48"/>
      <c r="E32" s="48"/>
      <c r="F32" s="49"/>
      <c r="G32" s="49"/>
      <c r="H32" s="42"/>
    </row>
    <row r="33" spans="1:8" s="17" customFormat="1" ht="15.75" x14ac:dyDescent="0.25">
      <c r="A33" s="15"/>
      <c r="B33" s="19"/>
      <c r="C33" s="15"/>
      <c r="D33" s="58"/>
      <c r="E33" s="73"/>
      <c r="F33" s="56"/>
      <c r="G33" s="62"/>
      <c r="H33" s="15"/>
    </row>
    <row r="34" spans="1:8" ht="60" customHeight="1" x14ac:dyDescent="0.25">
      <c r="A34" s="3"/>
      <c r="B34" s="24"/>
      <c r="C34" s="3"/>
      <c r="D34" s="51"/>
      <c r="E34" s="61"/>
      <c r="F34" s="70"/>
      <c r="G34" s="62"/>
      <c r="H34" s="3"/>
    </row>
    <row r="35" spans="1:8" ht="60" customHeight="1" x14ac:dyDescent="0.25">
      <c r="A35" s="15"/>
      <c r="B35" s="32"/>
      <c r="C35" s="15"/>
      <c r="D35" s="58"/>
      <c r="E35" s="73"/>
      <c r="F35" s="72"/>
      <c r="G35" s="59"/>
      <c r="H35" s="15"/>
    </row>
    <row r="36" spans="1:8" ht="15.75" x14ac:dyDescent="0.25">
      <c r="A36" s="3"/>
      <c r="B36" s="24"/>
      <c r="C36" s="3"/>
      <c r="D36" s="51"/>
      <c r="E36" s="61"/>
      <c r="F36" s="70"/>
      <c r="G36" s="62"/>
      <c r="H36" s="3"/>
    </row>
    <row r="37" spans="1:8" s="23" customFormat="1" ht="15.75" x14ac:dyDescent="0.25">
      <c r="A37" s="20"/>
      <c r="B37" s="43"/>
      <c r="C37" s="20"/>
      <c r="D37" s="48"/>
      <c r="E37" s="48"/>
      <c r="F37" s="49"/>
      <c r="G37" s="49"/>
      <c r="H37" s="20"/>
    </row>
    <row r="39" spans="1:8" ht="15.75" x14ac:dyDescent="0.25">
      <c r="B39" s="67"/>
      <c r="C39" s="67"/>
      <c r="D39" s="68"/>
      <c r="E39" s="67"/>
      <c r="F39" s="69"/>
    </row>
    <row r="40" spans="1:8" ht="15.75" x14ac:dyDescent="0.25">
      <c r="B40" s="67"/>
      <c r="C40" s="67"/>
      <c r="D40" s="68"/>
      <c r="E40" s="67"/>
      <c r="F40" s="69"/>
    </row>
    <row r="41" spans="1:8" ht="15.75" x14ac:dyDescent="0.25">
      <c r="B41" s="67"/>
      <c r="C41" s="67"/>
      <c r="D41" s="68"/>
      <c r="E41" s="67"/>
      <c r="F41" s="69"/>
    </row>
    <row r="42" spans="1:8" ht="72.75" customHeight="1" x14ac:dyDescent="0.25"/>
  </sheetData>
  <mergeCells count="1">
    <mergeCell ref="A1:H1"/>
  </mergeCells>
  <pageMargins left="0.7" right="0.7" top="0.75" bottom="0.75" header="0.3" footer="0.3"/>
  <pageSetup paperSize="9" scale="65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pane xSplit="2" topLeftCell="C1" activePane="topRight" state="frozen"/>
      <selection pane="topRight" sqref="A1:H1"/>
    </sheetView>
  </sheetViews>
  <sheetFormatPr defaultRowHeight="15" x14ac:dyDescent="0.25"/>
  <cols>
    <col min="1" max="1" width="5.7109375" customWidth="1"/>
    <col min="2" max="2" width="40.7109375" customWidth="1"/>
    <col min="3" max="3" width="8.42578125" customWidth="1"/>
    <col min="4" max="4" width="13.85546875" style="34" customWidth="1"/>
    <col min="5" max="5" width="14.7109375" customWidth="1"/>
    <col min="6" max="6" width="14.28515625" style="44" customWidth="1"/>
    <col min="7" max="7" width="13" style="33" customWidth="1"/>
    <col min="8" max="8" width="17" customWidth="1"/>
  </cols>
  <sheetData>
    <row r="1" spans="1:8" s="64" customFormat="1" ht="12.75" x14ac:dyDescent="0.2">
      <c r="A1" s="234" t="s">
        <v>43</v>
      </c>
      <c r="B1" s="234"/>
      <c r="C1" s="234"/>
      <c r="D1" s="234"/>
      <c r="E1" s="234"/>
      <c r="F1" s="234"/>
      <c r="G1" s="234"/>
      <c r="H1" s="234"/>
    </row>
    <row r="3" spans="1:8" ht="131.25" customHeight="1" x14ac:dyDescent="0.25">
      <c r="A3" s="35" t="s">
        <v>0</v>
      </c>
      <c r="B3" s="5"/>
      <c r="C3" s="7" t="s">
        <v>1</v>
      </c>
      <c r="D3" s="35" t="s">
        <v>2</v>
      </c>
      <c r="E3" s="35" t="s">
        <v>3</v>
      </c>
      <c r="F3" s="65" t="s">
        <v>4</v>
      </c>
      <c r="G3" s="66" t="s">
        <v>5</v>
      </c>
      <c r="H3" s="35" t="s">
        <v>6</v>
      </c>
    </row>
    <row r="4" spans="1:8" ht="15.75" x14ac:dyDescent="0.25">
      <c r="A4" s="8">
        <v>1</v>
      </c>
      <c r="B4" s="2">
        <v>2</v>
      </c>
      <c r="C4" s="6">
        <v>3</v>
      </c>
      <c r="D4" s="2">
        <v>4</v>
      </c>
      <c r="E4" s="6">
        <v>5</v>
      </c>
      <c r="F4" s="2">
        <v>6</v>
      </c>
      <c r="G4" s="6">
        <v>7</v>
      </c>
      <c r="H4" s="2">
        <v>8</v>
      </c>
    </row>
    <row r="5" spans="1:8" s="23" customFormat="1" ht="31.5" x14ac:dyDescent="0.25">
      <c r="A5" s="20">
        <v>1</v>
      </c>
      <c r="B5" s="25" t="s">
        <v>9</v>
      </c>
      <c r="C5" s="37"/>
      <c r="D5" s="45">
        <f>D6+D8+D11+D13</f>
        <v>8100.9</v>
      </c>
      <c r="E5" s="45">
        <f>E6+E8+E11+E13</f>
        <v>8100.9</v>
      </c>
      <c r="F5" s="45">
        <f>F6+F8+F11+F13</f>
        <v>2761.3</v>
      </c>
      <c r="G5" s="45">
        <f>G6+G8+G11+G13</f>
        <v>5339.5999999999995</v>
      </c>
      <c r="H5" s="38"/>
    </row>
    <row r="6" spans="1:8" ht="81" customHeight="1" x14ac:dyDescent="0.25">
      <c r="A6" s="8"/>
      <c r="B6" s="27" t="s">
        <v>11</v>
      </c>
      <c r="C6" s="6"/>
      <c r="D6" s="50">
        <f>D7</f>
        <v>200</v>
      </c>
      <c r="E6" s="50">
        <f>E7</f>
        <v>200</v>
      </c>
      <c r="F6" s="46">
        <f t="shared" ref="F6" si="0">F7</f>
        <v>0</v>
      </c>
      <c r="G6" s="60">
        <f>E6-F6</f>
        <v>200</v>
      </c>
      <c r="H6" s="6"/>
    </row>
    <row r="7" spans="1:8" ht="86.25" customHeight="1" x14ac:dyDescent="0.25">
      <c r="A7" s="8"/>
      <c r="B7" s="28" t="s">
        <v>12</v>
      </c>
      <c r="C7" s="6"/>
      <c r="D7" s="50">
        <v>200</v>
      </c>
      <c r="E7" s="50">
        <v>200</v>
      </c>
      <c r="F7" s="46">
        <v>0</v>
      </c>
      <c r="G7" s="60">
        <f>E7-F7</f>
        <v>200</v>
      </c>
      <c r="H7" s="6"/>
    </row>
    <row r="8" spans="1:8" ht="51" customHeight="1" x14ac:dyDescent="0.25">
      <c r="A8" s="30"/>
      <c r="B8" s="31" t="s">
        <v>13</v>
      </c>
      <c r="C8" s="30"/>
      <c r="D8" s="51">
        <f>D9+D10</f>
        <v>210</v>
      </c>
      <c r="E8" s="51">
        <f>E9+E10</f>
        <v>210</v>
      </c>
      <c r="F8" s="52">
        <f t="shared" ref="F8:G8" si="1">F9+F10</f>
        <v>85.8</v>
      </c>
      <c r="G8" s="61">
        <f t="shared" si="1"/>
        <v>124.2</v>
      </c>
      <c r="H8" s="36"/>
    </row>
    <row r="9" spans="1:8" ht="63.75" customHeight="1" x14ac:dyDescent="0.25">
      <c r="A9" s="30"/>
      <c r="B9" s="29" t="s">
        <v>14</v>
      </c>
      <c r="C9" s="30"/>
      <c r="D9" s="51">
        <v>30</v>
      </c>
      <c r="E9" s="51">
        <v>30</v>
      </c>
      <c r="F9" s="52">
        <v>0</v>
      </c>
      <c r="G9" s="62">
        <f>E9-F9</f>
        <v>30</v>
      </c>
      <c r="H9" s="30"/>
    </row>
    <row r="10" spans="1:8" ht="96" customHeight="1" x14ac:dyDescent="0.25">
      <c r="A10" s="30"/>
      <c r="B10" s="29" t="s">
        <v>15</v>
      </c>
      <c r="C10" s="30"/>
      <c r="D10" s="51">
        <v>180</v>
      </c>
      <c r="E10" s="51">
        <v>180</v>
      </c>
      <c r="F10" s="70">
        <v>85.8</v>
      </c>
      <c r="G10" s="62">
        <f>E10-F10</f>
        <v>94.2</v>
      </c>
      <c r="H10" s="30"/>
    </row>
    <row r="11" spans="1:8" ht="31.5" x14ac:dyDescent="0.25">
      <c r="A11" s="30"/>
      <c r="B11" s="31" t="s">
        <v>16</v>
      </c>
      <c r="C11" s="30"/>
      <c r="D11" s="51">
        <f>D12</f>
        <v>2000</v>
      </c>
      <c r="E11" s="51">
        <f>E12</f>
        <v>2000</v>
      </c>
      <c r="F11" s="52">
        <v>0</v>
      </c>
      <c r="G11" s="62">
        <f>E11-F11</f>
        <v>2000</v>
      </c>
      <c r="H11" s="30"/>
    </row>
    <row r="12" spans="1:8" ht="63" x14ac:dyDescent="0.25">
      <c r="A12" s="30"/>
      <c r="B12" s="28" t="s">
        <v>17</v>
      </c>
      <c r="C12" s="30"/>
      <c r="D12" s="51">
        <v>2000</v>
      </c>
      <c r="E12" s="51">
        <v>2000</v>
      </c>
      <c r="F12" s="52">
        <v>0</v>
      </c>
      <c r="G12" s="62">
        <f t="shared" ref="G12:G15" si="2">E12-F12</f>
        <v>2000</v>
      </c>
      <c r="H12" s="30"/>
    </row>
    <row r="13" spans="1:8" ht="47.25" x14ac:dyDescent="0.25">
      <c r="A13" s="30"/>
      <c r="B13" s="31" t="s">
        <v>18</v>
      </c>
      <c r="C13" s="30"/>
      <c r="D13" s="51">
        <f>D14+D15</f>
        <v>5690.9</v>
      </c>
      <c r="E13" s="51">
        <f>E14+E15</f>
        <v>5690.9</v>
      </c>
      <c r="F13" s="52">
        <f>F14+F15</f>
        <v>2675.5</v>
      </c>
      <c r="G13" s="62">
        <f t="shared" si="2"/>
        <v>3015.3999999999996</v>
      </c>
      <c r="H13" s="30"/>
    </row>
    <row r="14" spans="1:8" ht="78.75" x14ac:dyDescent="0.25">
      <c r="A14" s="30"/>
      <c r="B14" s="28" t="s">
        <v>19</v>
      </c>
      <c r="C14" s="30"/>
      <c r="D14" s="51">
        <v>5520</v>
      </c>
      <c r="E14" s="51">
        <v>5520</v>
      </c>
      <c r="F14" s="70">
        <v>2590</v>
      </c>
      <c r="G14" s="62">
        <f t="shared" si="2"/>
        <v>2930</v>
      </c>
      <c r="H14" s="30"/>
    </row>
    <row r="15" spans="1:8" ht="31.5" x14ac:dyDescent="0.25">
      <c r="A15" s="30"/>
      <c r="B15" s="28" t="s">
        <v>20</v>
      </c>
      <c r="C15" s="30"/>
      <c r="D15" s="51">
        <v>170.9</v>
      </c>
      <c r="E15" s="51">
        <v>170.9</v>
      </c>
      <c r="F15" s="70">
        <v>85.5</v>
      </c>
      <c r="G15" s="62">
        <f t="shared" si="2"/>
        <v>85.4</v>
      </c>
      <c r="H15" s="30"/>
    </row>
    <row r="16" spans="1:8" s="23" customFormat="1" ht="78.75" x14ac:dyDescent="0.25">
      <c r="A16" s="20">
        <v>2</v>
      </c>
      <c r="B16" s="21" t="s">
        <v>7</v>
      </c>
      <c r="C16" s="22"/>
      <c r="D16" s="53">
        <f>D17+D19+D24+D27</f>
        <v>12958</v>
      </c>
      <c r="E16" s="53">
        <f>E17+E19+E24+E27</f>
        <v>32729.9</v>
      </c>
      <c r="F16" s="53">
        <f t="shared" ref="F16:G16" si="3">F17+F19+F24+F27</f>
        <v>9075.8000000000011</v>
      </c>
      <c r="G16" s="53">
        <f t="shared" si="3"/>
        <v>23654.100000000006</v>
      </c>
      <c r="H16" s="22"/>
    </row>
    <row r="17" spans="1:8" ht="66" x14ac:dyDescent="0.25">
      <c r="A17" s="15"/>
      <c r="B17" s="26" t="s">
        <v>21</v>
      </c>
      <c r="C17" s="1"/>
      <c r="D17" s="46">
        <f>D18</f>
        <v>415</v>
      </c>
      <c r="E17" s="46">
        <f>E18</f>
        <v>18312.900000000001</v>
      </c>
      <c r="F17" s="46">
        <f>F18</f>
        <v>440.1</v>
      </c>
      <c r="G17" s="62">
        <f t="shared" ref="G17:G28" si="4">E17-F17</f>
        <v>17872.800000000003</v>
      </c>
      <c r="H17" s="1"/>
    </row>
    <row r="18" spans="1:8" ht="83.25" customHeight="1" x14ac:dyDescent="0.25">
      <c r="A18" s="3"/>
      <c r="B18" s="4" t="s">
        <v>22</v>
      </c>
      <c r="C18" s="1"/>
      <c r="D18" s="46">
        <v>415</v>
      </c>
      <c r="E18" s="46">
        <v>18312.900000000001</v>
      </c>
      <c r="F18" s="71">
        <v>440.1</v>
      </c>
      <c r="G18" s="62">
        <f t="shared" si="4"/>
        <v>17872.800000000003</v>
      </c>
      <c r="H18" s="1"/>
    </row>
    <row r="19" spans="1:8" s="17" customFormat="1" ht="52.5" customHeight="1" x14ac:dyDescent="0.25">
      <c r="A19" s="15"/>
      <c r="B19" s="18" t="s">
        <v>23</v>
      </c>
      <c r="C19" s="16"/>
      <c r="D19" s="54">
        <f>D20+D21+D22+D23</f>
        <v>9976.7000000000007</v>
      </c>
      <c r="E19" s="54">
        <f>E20+E21+E22+E23</f>
        <v>10275.9</v>
      </c>
      <c r="F19" s="63">
        <f>F20+F21+F22+F23</f>
        <v>4833</v>
      </c>
      <c r="G19" s="59">
        <f t="shared" ref="G19" si="5">G20+G21+G22+G23</f>
        <v>5442.9</v>
      </c>
      <c r="H19" s="16"/>
    </row>
    <row r="20" spans="1:8" ht="63" customHeight="1" x14ac:dyDescent="0.25">
      <c r="A20" s="3"/>
      <c r="B20" s="9" t="s">
        <v>24</v>
      </c>
      <c r="C20" s="1"/>
      <c r="D20" s="50">
        <v>1613.8</v>
      </c>
      <c r="E20" s="50">
        <v>1614.7</v>
      </c>
      <c r="F20" s="60">
        <f>1050.7-23.5</f>
        <v>1027.2</v>
      </c>
      <c r="G20" s="62">
        <f t="shared" si="4"/>
        <v>587.5</v>
      </c>
      <c r="H20" s="1"/>
    </row>
    <row r="21" spans="1:8" ht="29.25" customHeight="1" x14ac:dyDescent="0.25">
      <c r="A21" s="3"/>
      <c r="B21" s="10" t="s">
        <v>25</v>
      </c>
      <c r="C21" s="1"/>
      <c r="D21" s="46">
        <v>2601</v>
      </c>
      <c r="E21" s="46">
        <v>2899.3</v>
      </c>
      <c r="F21" s="60">
        <v>1791.6</v>
      </c>
      <c r="G21" s="62">
        <f t="shared" si="4"/>
        <v>1107.7000000000003</v>
      </c>
      <c r="H21" s="1"/>
    </row>
    <row r="22" spans="1:8" ht="88.5" customHeight="1" x14ac:dyDescent="0.25">
      <c r="A22" s="3"/>
      <c r="B22" s="10" t="s">
        <v>26</v>
      </c>
      <c r="C22" s="1"/>
      <c r="D22" s="46">
        <v>15</v>
      </c>
      <c r="E22" s="46">
        <v>15</v>
      </c>
      <c r="F22" s="46">
        <v>0</v>
      </c>
      <c r="G22" s="62">
        <f t="shared" si="4"/>
        <v>15</v>
      </c>
      <c r="H22" s="1"/>
    </row>
    <row r="23" spans="1:8" ht="39.75" customHeight="1" x14ac:dyDescent="0.25">
      <c r="A23" s="3"/>
      <c r="B23" s="14" t="s">
        <v>27</v>
      </c>
      <c r="C23" s="3"/>
      <c r="D23" s="55">
        <v>5746.9</v>
      </c>
      <c r="E23" s="55">
        <v>5746.9</v>
      </c>
      <c r="F23" s="60">
        <v>2014.2</v>
      </c>
      <c r="G23" s="62">
        <f t="shared" si="4"/>
        <v>3732.7</v>
      </c>
      <c r="H23" s="3"/>
    </row>
    <row r="24" spans="1:8" ht="75" customHeight="1" x14ac:dyDescent="0.25">
      <c r="A24" s="3"/>
      <c r="B24" s="18" t="s">
        <v>30</v>
      </c>
      <c r="C24" s="3"/>
      <c r="D24" s="55">
        <f>D25+D26</f>
        <v>2396.3000000000002</v>
      </c>
      <c r="E24" s="55">
        <f>E25+E26</f>
        <v>3971.1</v>
      </c>
      <c r="F24" s="60">
        <f>F25+F26</f>
        <v>3802.7000000000003</v>
      </c>
      <c r="G24" s="62">
        <f t="shared" si="4"/>
        <v>168.39999999999964</v>
      </c>
      <c r="H24" s="3"/>
    </row>
    <row r="25" spans="1:8" ht="66.75" customHeight="1" x14ac:dyDescent="0.25">
      <c r="A25" s="3"/>
      <c r="B25" s="10" t="s">
        <v>31</v>
      </c>
      <c r="C25" s="3"/>
      <c r="D25" s="55">
        <v>365</v>
      </c>
      <c r="E25" s="55">
        <v>365</v>
      </c>
      <c r="F25" s="60">
        <v>197.3</v>
      </c>
      <c r="G25" s="62">
        <f t="shared" si="4"/>
        <v>167.7</v>
      </c>
      <c r="H25" s="3"/>
    </row>
    <row r="26" spans="1:8" ht="59.25" customHeight="1" x14ac:dyDescent="0.25">
      <c r="A26" s="3"/>
      <c r="B26" s="10" t="s">
        <v>32</v>
      </c>
      <c r="C26" s="3"/>
      <c r="D26" s="55">
        <v>2031.3</v>
      </c>
      <c r="E26" s="55">
        <v>3606.1</v>
      </c>
      <c r="F26" s="60">
        <v>3605.4</v>
      </c>
      <c r="G26" s="62">
        <f t="shared" si="4"/>
        <v>0.6999999999998181</v>
      </c>
      <c r="H26" s="3"/>
    </row>
    <row r="27" spans="1:8" s="17" customFormat="1" ht="48.75" customHeight="1" x14ac:dyDescent="0.25">
      <c r="A27" s="15"/>
      <c r="B27" s="19" t="s">
        <v>28</v>
      </c>
      <c r="C27" s="15"/>
      <c r="D27" s="56">
        <f>D28</f>
        <v>170</v>
      </c>
      <c r="E27" s="56">
        <f>E28</f>
        <v>170</v>
      </c>
      <c r="F27" s="72">
        <f>F28</f>
        <v>0</v>
      </c>
      <c r="G27" s="62">
        <f t="shared" si="4"/>
        <v>170</v>
      </c>
      <c r="H27" s="15"/>
    </row>
    <row r="28" spans="1:8" ht="47.25" customHeight="1" thickBot="1" x14ac:dyDescent="0.3">
      <c r="A28" s="12"/>
      <c r="B28" s="11" t="s">
        <v>29</v>
      </c>
      <c r="C28" s="13"/>
      <c r="D28" s="57">
        <v>170</v>
      </c>
      <c r="E28" s="57">
        <v>170</v>
      </c>
      <c r="F28" s="57">
        <v>0</v>
      </c>
      <c r="G28" s="62">
        <f t="shared" si="4"/>
        <v>170</v>
      </c>
      <c r="H28" s="13"/>
    </row>
    <row r="29" spans="1:8" s="39" customFormat="1" ht="35.25" customHeight="1" x14ac:dyDescent="0.25">
      <c r="A29" s="39">
        <v>3</v>
      </c>
      <c r="B29" s="40" t="s">
        <v>33</v>
      </c>
      <c r="C29" s="38"/>
      <c r="D29" s="45">
        <f>D30+D31</f>
        <v>1387</v>
      </c>
      <c r="E29" s="45">
        <f>E30+E31</f>
        <v>1387</v>
      </c>
      <c r="F29" s="47">
        <f>F30+F31</f>
        <v>580.6</v>
      </c>
      <c r="G29" s="47">
        <f>E29-F29</f>
        <v>806.4</v>
      </c>
      <c r="H29" s="38"/>
    </row>
    <row r="30" spans="1:8" ht="96" customHeight="1" x14ac:dyDescent="0.25">
      <c r="A30" s="3"/>
      <c r="B30" s="4" t="s">
        <v>34</v>
      </c>
      <c r="C30" s="3"/>
      <c r="D30" s="51">
        <v>1187</v>
      </c>
      <c r="E30" s="51">
        <v>1187</v>
      </c>
      <c r="F30" s="70">
        <v>554.1</v>
      </c>
      <c r="G30" s="62">
        <f t="shared" ref="G30:G36" si="6">E30-F30</f>
        <v>632.9</v>
      </c>
      <c r="H30" s="3"/>
    </row>
    <row r="31" spans="1:8" ht="32.25" customHeight="1" x14ac:dyDescent="0.25">
      <c r="A31" s="3"/>
      <c r="B31" s="4" t="s">
        <v>35</v>
      </c>
      <c r="C31" s="3"/>
      <c r="D31" s="51">
        <v>200</v>
      </c>
      <c r="E31" s="51">
        <v>200</v>
      </c>
      <c r="F31" s="70">
        <v>26.5</v>
      </c>
      <c r="G31" s="62">
        <f t="shared" si="6"/>
        <v>173.5</v>
      </c>
      <c r="H31" s="3"/>
    </row>
    <row r="32" spans="1:8" s="39" customFormat="1" ht="31.5" x14ac:dyDescent="0.25">
      <c r="A32" s="39">
        <v>4</v>
      </c>
      <c r="B32" s="41" t="s">
        <v>8</v>
      </c>
      <c r="D32" s="48">
        <f>D33+D35</f>
        <v>4053</v>
      </c>
      <c r="E32" s="48">
        <f>E33+E35</f>
        <v>4053</v>
      </c>
      <c r="F32" s="49">
        <f>F33+F35</f>
        <v>2007</v>
      </c>
      <c r="G32" s="49">
        <f t="shared" ref="G32" si="7">G33+G35</f>
        <v>2046</v>
      </c>
      <c r="H32" s="42"/>
    </row>
    <row r="33" spans="1:8" s="17" customFormat="1" ht="47.25" x14ac:dyDescent="0.25">
      <c r="A33" s="15"/>
      <c r="B33" s="19" t="s">
        <v>36</v>
      </c>
      <c r="C33" s="15"/>
      <c r="D33" s="58">
        <f>D34</f>
        <v>3953</v>
      </c>
      <c r="E33" s="58">
        <f>E34</f>
        <v>3953</v>
      </c>
      <c r="F33" s="56">
        <f>F34</f>
        <v>1968.9</v>
      </c>
      <c r="G33" s="62">
        <f t="shared" si="6"/>
        <v>1984.1</v>
      </c>
      <c r="H33" s="15"/>
    </row>
    <row r="34" spans="1:8" ht="60" customHeight="1" x14ac:dyDescent="0.25">
      <c r="A34" s="3"/>
      <c r="B34" s="24" t="s">
        <v>37</v>
      </c>
      <c r="C34" s="3"/>
      <c r="D34" s="51">
        <v>3953</v>
      </c>
      <c r="E34" s="51">
        <v>3953</v>
      </c>
      <c r="F34" s="70">
        <v>1968.9</v>
      </c>
      <c r="G34" s="62">
        <f t="shared" si="6"/>
        <v>1984.1</v>
      </c>
      <c r="H34" s="3"/>
    </row>
    <row r="35" spans="1:8" ht="60" customHeight="1" x14ac:dyDescent="0.25">
      <c r="A35" s="15"/>
      <c r="B35" s="32" t="s">
        <v>44</v>
      </c>
      <c r="C35" s="15"/>
      <c r="D35" s="58">
        <f>D36</f>
        <v>100</v>
      </c>
      <c r="E35" s="58">
        <f>E36</f>
        <v>100</v>
      </c>
      <c r="F35" s="72">
        <f>F36</f>
        <v>38.1</v>
      </c>
      <c r="G35" s="59">
        <f t="shared" si="6"/>
        <v>61.9</v>
      </c>
      <c r="H35" s="15"/>
    </row>
    <row r="36" spans="1:8" ht="47.25" x14ac:dyDescent="0.25">
      <c r="A36" s="3"/>
      <c r="B36" s="24" t="s">
        <v>38</v>
      </c>
      <c r="C36" s="3"/>
      <c r="D36" s="51">
        <v>100</v>
      </c>
      <c r="E36" s="51">
        <v>100</v>
      </c>
      <c r="F36" s="70">
        <v>38.1</v>
      </c>
      <c r="G36" s="62">
        <f t="shared" si="6"/>
        <v>61.9</v>
      </c>
      <c r="H36" s="3"/>
    </row>
    <row r="37" spans="1:8" s="23" customFormat="1" ht="15.75" x14ac:dyDescent="0.25">
      <c r="A37" s="20"/>
      <c r="B37" s="43" t="s">
        <v>10</v>
      </c>
      <c r="C37" s="20"/>
      <c r="D37" s="48">
        <f>D5+D16+D29+D32</f>
        <v>26498.9</v>
      </c>
      <c r="E37" s="48">
        <f>E5+E16+E29+E32</f>
        <v>46270.8</v>
      </c>
      <c r="F37" s="49">
        <f t="shared" ref="F37:G37" si="8">F5+F16+F29+F32</f>
        <v>14424.700000000003</v>
      </c>
      <c r="G37" s="49">
        <f t="shared" si="8"/>
        <v>31846.100000000006</v>
      </c>
      <c r="H37" s="20"/>
    </row>
    <row r="39" spans="1:8" ht="15.75" x14ac:dyDescent="0.25">
      <c r="B39" s="67" t="s">
        <v>39</v>
      </c>
      <c r="C39" s="67"/>
      <c r="D39" s="68"/>
      <c r="E39" s="67"/>
      <c r="F39" s="69" t="s">
        <v>40</v>
      </c>
    </row>
    <row r="40" spans="1:8" ht="15.75" x14ac:dyDescent="0.25">
      <c r="B40" s="67"/>
      <c r="C40" s="67"/>
      <c r="D40" s="68"/>
      <c r="E40" s="67"/>
      <c r="F40" s="69"/>
    </row>
    <row r="41" spans="1:8" ht="15.75" x14ac:dyDescent="0.25">
      <c r="B41" s="67" t="s">
        <v>41</v>
      </c>
      <c r="C41" s="67"/>
      <c r="D41" s="68"/>
      <c r="E41" s="67"/>
      <c r="F41" s="69" t="s">
        <v>42</v>
      </c>
    </row>
    <row r="42" spans="1:8" ht="72.75" customHeight="1" x14ac:dyDescent="0.25"/>
  </sheetData>
  <mergeCells count="1">
    <mergeCell ref="A1:H1"/>
  </mergeCells>
  <pageMargins left="0.7" right="0.7" top="0.75" bottom="0.75" header="0.3" footer="0.3"/>
  <pageSetup paperSize="9" scale="65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B2" sqref="B2:H2"/>
    </sheetView>
  </sheetViews>
  <sheetFormatPr defaultRowHeight="15" x14ac:dyDescent="0.25"/>
  <cols>
    <col min="1" max="1" width="5.7109375" style="102" customWidth="1"/>
    <col min="2" max="2" width="40.7109375" style="102" customWidth="1"/>
    <col min="3" max="3" width="8.42578125" style="102" customWidth="1"/>
    <col min="4" max="4" width="13.85546875" style="117" customWidth="1"/>
    <col min="5" max="5" width="14.7109375" style="102" customWidth="1"/>
    <col min="6" max="6" width="14.28515625" style="118" customWidth="1"/>
    <col min="7" max="7" width="13" style="116" customWidth="1"/>
    <col min="8" max="8" width="17" style="102" customWidth="1"/>
    <col min="9" max="16384" width="9.140625" style="102"/>
  </cols>
  <sheetData>
    <row r="1" spans="1:8" x14ac:dyDescent="0.25">
      <c r="A1" s="235" t="s">
        <v>54</v>
      </c>
      <c r="B1" s="235"/>
      <c r="C1" s="235"/>
      <c r="D1" s="235"/>
      <c r="E1" s="235"/>
      <c r="F1" s="235"/>
      <c r="G1" s="235"/>
      <c r="H1" s="235"/>
    </row>
    <row r="2" spans="1:8" x14ac:dyDescent="0.25">
      <c r="B2" s="236" t="s">
        <v>67</v>
      </c>
      <c r="C2" s="236"/>
      <c r="D2" s="236"/>
      <c r="E2" s="236"/>
      <c r="F2" s="236"/>
      <c r="G2" s="236"/>
      <c r="H2" s="236"/>
    </row>
    <row r="3" spans="1:8" ht="131.25" customHeight="1" x14ac:dyDescent="0.25">
      <c r="A3" s="35" t="s">
        <v>0</v>
      </c>
      <c r="B3" s="119"/>
      <c r="C3" s="7" t="s">
        <v>1</v>
      </c>
      <c r="D3" s="35" t="s">
        <v>2</v>
      </c>
      <c r="E3" s="35" t="s">
        <v>3</v>
      </c>
      <c r="F3" s="65" t="s">
        <v>4</v>
      </c>
      <c r="G3" s="66" t="s">
        <v>5</v>
      </c>
      <c r="H3" s="35" t="s">
        <v>6</v>
      </c>
    </row>
    <row r="4" spans="1:8" x14ac:dyDescent="0.25">
      <c r="A4" s="103">
        <v>1</v>
      </c>
      <c r="B4" s="120">
        <v>2</v>
      </c>
      <c r="C4" s="7">
        <v>3</v>
      </c>
      <c r="D4" s="120">
        <v>4</v>
      </c>
      <c r="E4" s="7">
        <v>5</v>
      </c>
      <c r="F4" s="120">
        <v>6</v>
      </c>
      <c r="G4" s="7">
        <v>7</v>
      </c>
      <c r="H4" s="120">
        <v>8</v>
      </c>
    </row>
    <row r="5" spans="1:8" s="107" customFormat="1" ht="30.75" customHeight="1" x14ac:dyDescent="0.2">
      <c r="A5" s="104">
        <v>1</v>
      </c>
      <c r="B5" s="121" t="s">
        <v>60</v>
      </c>
      <c r="C5" s="105"/>
      <c r="D5" s="106">
        <f>D8+D15+D12</f>
        <v>3167.4</v>
      </c>
      <c r="E5" s="106">
        <f t="shared" ref="E5:G5" si="0">E8+E15+E12</f>
        <v>3167.4</v>
      </c>
      <c r="F5" s="106">
        <f t="shared" si="0"/>
        <v>833.40000000000009</v>
      </c>
      <c r="G5" s="106">
        <f t="shared" si="0"/>
        <v>2334</v>
      </c>
      <c r="H5" s="106"/>
    </row>
    <row r="6" spans="1:8" ht="81" hidden="1" customHeight="1" x14ac:dyDescent="0.25">
      <c r="A6" s="103"/>
      <c r="B6" s="122" t="s">
        <v>45</v>
      </c>
      <c r="C6" s="7"/>
      <c r="D6" s="7"/>
      <c r="E6" s="7"/>
      <c r="F6" s="123"/>
      <c r="G6" s="124"/>
      <c r="H6" s="7"/>
    </row>
    <row r="7" spans="1:8" ht="70.5" hidden="1" customHeight="1" x14ac:dyDescent="0.25">
      <c r="A7" s="103"/>
      <c r="B7" s="125" t="s">
        <v>46</v>
      </c>
      <c r="C7" s="7"/>
      <c r="D7" s="7"/>
      <c r="E7" s="7"/>
      <c r="F7" s="123"/>
      <c r="G7" s="124"/>
      <c r="H7" s="7"/>
    </row>
    <row r="8" spans="1:8" ht="51" customHeight="1" x14ac:dyDescent="0.25">
      <c r="A8" s="109"/>
      <c r="B8" s="126" t="s">
        <v>47</v>
      </c>
      <c r="C8" s="109"/>
      <c r="D8" s="127">
        <f>D9</f>
        <v>80</v>
      </c>
      <c r="E8" s="127">
        <f>E9+E14</f>
        <v>80</v>
      </c>
      <c r="F8" s="127">
        <f t="shared" ref="F8" si="1">F9</f>
        <v>17.100000000000001</v>
      </c>
      <c r="G8" s="128">
        <f t="shared" ref="G8" si="2">G9+G10</f>
        <v>62.9</v>
      </c>
      <c r="H8" s="129"/>
    </row>
    <row r="9" spans="1:8" ht="63.75" customHeight="1" x14ac:dyDescent="0.25">
      <c r="A9" s="109"/>
      <c r="B9" s="130" t="s">
        <v>48</v>
      </c>
      <c r="C9" s="109"/>
      <c r="D9" s="127">
        <v>80</v>
      </c>
      <c r="E9" s="127">
        <v>80</v>
      </c>
      <c r="F9" s="131">
        <v>17.100000000000001</v>
      </c>
      <c r="G9" s="132">
        <f>E9-F9</f>
        <v>62.9</v>
      </c>
      <c r="H9" s="109"/>
    </row>
    <row r="10" spans="1:8" ht="0.75" hidden="1" customHeight="1" x14ac:dyDescent="0.25">
      <c r="A10" s="109"/>
      <c r="B10" s="130"/>
      <c r="C10" s="109"/>
      <c r="D10" s="127"/>
      <c r="E10" s="127"/>
      <c r="F10" s="131"/>
      <c r="G10" s="132"/>
      <c r="H10" s="109"/>
    </row>
    <row r="11" spans="1:8" ht="29.25" hidden="1" x14ac:dyDescent="0.25">
      <c r="A11" s="109"/>
      <c r="B11" s="126" t="s">
        <v>16</v>
      </c>
      <c r="C11" s="109"/>
      <c r="D11" s="127"/>
      <c r="E11" s="127"/>
      <c r="F11" s="131">
        <v>0</v>
      </c>
      <c r="G11" s="132">
        <f>E11-F11</f>
        <v>0</v>
      </c>
      <c r="H11" s="109"/>
    </row>
    <row r="12" spans="1:8" ht="44.25" thickBot="1" x14ac:dyDescent="0.3">
      <c r="A12" s="109"/>
      <c r="B12" s="165" t="s">
        <v>62</v>
      </c>
      <c r="C12" s="109"/>
      <c r="D12" s="127">
        <f>D13</f>
        <v>6.1</v>
      </c>
      <c r="E12" s="127">
        <f t="shared" ref="E12:G12" si="3">E13</f>
        <v>6.1</v>
      </c>
      <c r="F12" s="127">
        <f t="shared" si="3"/>
        <v>0</v>
      </c>
      <c r="G12" s="127">
        <f t="shared" si="3"/>
        <v>6.1</v>
      </c>
      <c r="H12" s="109"/>
    </row>
    <row r="13" spans="1:8" ht="34.5" customHeight="1" x14ac:dyDescent="0.25">
      <c r="A13" s="109"/>
      <c r="B13" s="133" t="s">
        <v>59</v>
      </c>
      <c r="C13" s="109"/>
      <c r="D13" s="127">
        <v>6.1</v>
      </c>
      <c r="E13" s="127">
        <v>6.1</v>
      </c>
      <c r="F13" s="131">
        <v>0</v>
      </c>
      <c r="G13" s="132">
        <f t="shared" ref="G13:G18" si="4">E13-F13</f>
        <v>6.1</v>
      </c>
      <c r="H13" s="109"/>
    </row>
    <row r="14" spans="1:8" ht="38.25" hidden="1" customHeight="1" x14ac:dyDescent="0.25">
      <c r="A14" s="109"/>
      <c r="B14" s="133"/>
      <c r="C14" s="109"/>
      <c r="D14" s="127"/>
      <c r="E14" s="127"/>
      <c r="F14" s="131"/>
      <c r="G14" s="132"/>
      <c r="H14" s="109"/>
    </row>
    <row r="15" spans="1:8" ht="43.5" x14ac:dyDescent="0.25">
      <c r="A15" s="109"/>
      <c r="B15" s="126" t="s">
        <v>18</v>
      </c>
      <c r="C15" s="109"/>
      <c r="D15" s="127">
        <f>D16+D17+D18</f>
        <v>3081.3</v>
      </c>
      <c r="E15" s="127">
        <f t="shared" ref="E15:G15" si="5">E16+E17+E18</f>
        <v>3081.3</v>
      </c>
      <c r="F15" s="127">
        <f t="shared" si="5"/>
        <v>816.30000000000007</v>
      </c>
      <c r="G15" s="127">
        <f t="shared" si="5"/>
        <v>2265</v>
      </c>
      <c r="H15" s="109"/>
    </row>
    <row r="16" spans="1:8" ht="75" x14ac:dyDescent="0.25">
      <c r="A16" s="109"/>
      <c r="B16" s="125" t="s">
        <v>49</v>
      </c>
      <c r="C16" s="109"/>
      <c r="D16" s="127">
        <v>2758</v>
      </c>
      <c r="E16" s="127">
        <v>2758</v>
      </c>
      <c r="F16" s="131">
        <v>796.1</v>
      </c>
      <c r="G16" s="132">
        <f t="shared" si="4"/>
        <v>1961.9</v>
      </c>
      <c r="H16" s="109"/>
    </row>
    <row r="17" spans="1:8" ht="30" x14ac:dyDescent="0.25">
      <c r="A17" s="109"/>
      <c r="B17" s="125" t="s">
        <v>20</v>
      </c>
      <c r="C17" s="109"/>
      <c r="D17" s="127">
        <v>80.8</v>
      </c>
      <c r="E17" s="127">
        <v>80.8</v>
      </c>
      <c r="F17" s="131">
        <v>20.2</v>
      </c>
      <c r="G17" s="132">
        <f t="shared" si="4"/>
        <v>60.599999999999994</v>
      </c>
      <c r="H17" s="109"/>
    </row>
    <row r="18" spans="1:8" ht="33.75" customHeight="1" x14ac:dyDescent="0.25">
      <c r="A18" s="109"/>
      <c r="B18" s="125" t="s">
        <v>63</v>
      </c>
      <c r="C18" s="109"/>
      <c r="D18" s="127">
        <v>242.5</v>
      </c>
      <c r="E18" s="127">
        <v>242.5</v>
      </c>
      <c r="F18" s="131"/>
      <c r="G18" s="132">
        <f t="shared" si="4"/>
        <v>242.5</v>
      </c>
      <c r="H18" s="109"/>
    </row>
    <row r="19" spans="1:8" ht="35.25" hidden="1" customHeight="1" x14ac:dyDescent="0.25">
      <c r="A19" s="109"/>
      <c r="B19" s="125" t="s">
        <v>52</v>
      </c>
      <c r="C19" s="109"/>
      <c r="D19" s="127"/>
      <c r="E19" s="127"/>
      <c r="F19" s="131"/>
      <c r="G19" s="132"/>
      <c r="H19" s="109"/>
    </row>
    <row r="20" spans="1:8" s="107" customFormat="1" ht="71.25" x14ac:dyDescent="0.2">
      <c r="A20" s="104">
        <v>2</v>
      </c>
      <c r="B20" s="134" t="s">
        <v>61</v>
      </c>
      <c r="C20" s="135"/>
      <c r="D20" s="136">
        <f>D21</f>
        <v>293.7</v>
      </c>
      <c r="E20" s="136">
        <f t="shared" ref="E20:F20" si="6">E21</f>
        <v>293.7</v>
      </c>
      <c r="F20" s="136">
        <f t="shared" si="6"/>
        <v>77.5</v>
      </c>
      <c r="G20" s="137">
        <f t="shared" ref="G20" si="7">G21+G23+G28+G31</f>
        <v>216.2</v>
      </c>
      <c r="H20" s="135"/>
    </row>
    <row r="21" spans="1:8" ht="42.75" x14ac:dyDescent="0.25">
      <c r="A21" s="108"/>
      <c r="B21" s="142" t="s">
        <v>64</v>
      </c>
      <c r="C21" s="138"/>
      <c r="D21" s="139">
        <f>D22+D23</f>
        <v>293.7</v>
      </c>
      <c r="E21" s="139">
        <f>E22+E23</f>
        <v>293.7</v>
      </c>
      <c r="F21" s="140">
        <f>F22+F23</f>
        <v>77.5</v>
      </c>
      <c r="G21" s="132">
        <f t="shared" ref="G21:G22" si="8">E21-F21</f>
        <v>216.2</v>
      </c>
      <c r="H21" s="138"/>
    </row>
    <row r="22" spans="1:8" ht="49.5" customHeight="1" x14ac:dyDescent="0.25">
      <c r="A22" s="109"/>
      <c r="B22" s="147" t="s">
        <v>65</v>
      </c>
      <c r="C22" s="138"/>
      <c r="D22" s="139">
        <v>92.1</v>
      </c>
      <c r="E22" s="139">
        <v>92.1</v>
      </c>
      <c r="F22" s="140">
        <v>18.100000000000001</v>
      </c>
      <c r="G22" s="132">
        <f t="shared" si="8"/>
        <v>74</v>
      </c>
      <c r="H22" s="138"/>
    </row>
    <row r="23" spans="1:8" s="110" customFormat="1" ht="48" customHeight="1" thickBot="1" x14ac:dyDescent="0.25">
      <c r="A23" s="108"/>
      <c r="B23" s="147" t="s">
        <v>66</v>
      </c>
      <c r="C23" s="143"/>
      <c r="D23" s="123">
        <v>201.6</v>
      </c>
      <c r="E23" s="123">
        <v>201.6</v>
      </c>
      <c r="F23" s="140">
        <v>59.4</v>
      </c>
      <c r="G23" s="132">
        <f t="shared" ref="G23" si="9">G24+G25+G26+G27</f>
        <v>0</v>
      </c>
      <c r="H23" s="143"/>
    </row>
    <row r="24" spans="1:8" ht="63" hidden="1" customHeight="1" x14ac:dyDescent="0.25">
      <c r="A24" s="109"/>
      <c r="B24" s="144"/>
      <c r="C24" s="138"/>
      <c r="D24" s="7"/>
      <c r="E24" s="7"/>
      <c r="F24" s="145"/>
      <c r="G24" s="132"/>
      <c r="H24" s="138"/>
    </row>
    <row r="25" spans="1:8" ht="29.25" hidden="1" customHeight="1" thickBot="1" x14ac:dyDescent="0.3">
      <c r="A25" s="109"/>
      <c r="B25" s="146"/>
      <c r="C25" s="138"/>
      <c r="D25" s="123"/>
      <c r="E25" s="123"/>
      <c r="F25" s="145"/>
      <c r="G25" s="132"/>
      <c r="H25" s="138"/>
    </row>
    <row r="26" spans="1:8" ht="88.5" hidden="1" customHeight="1" x14ac:dyDescent="0.25">
      <c r="A26" s="109"/>
      <c r="B26" s="146"/>
      <c r="C26" s="138"/>
      <c r="D26" s="123"/>
      <c r="E26" s="123"/>
      <c r="F26" s="140"/>
      <c r="G26" s="132"/>
      <c r="H26" s="138"/>
    </row>
    <row r="27" spans="1:8" ht="39.75" hidden="1" customHeight="1" x14ac:dyDescent="0.25">
      <c r="A27" s="109"/>
      <c r="B27" s="147"/>
      <c r="C27" s="109"/>
      <c r="D27" s="148"/>
      <c r="E27" s="148"/>
      <c r="F27" s="149"/>
      <c r="G27" s="132"/>
      <c r="H27" s="109"/>
    </row>
    <row r="28" spans="1:8" ht="0.75" hidden="1" customHeight="1" x14ac:dyDescent="0.25">
      <c r="A28" s="109"/>
      <c r="B28" s="142"/>
      <c r="C28" s="109"/>
      <c r="D28" s="148"/>
      <c r="E28" s="148"/>
      <c r="F28" s="148"/>
      <c r="G28" s="132"/>
      <c r="H28" s="109"/>
    </row>
    <row r="29" spans="1:8" ht="66.75" hidden="1" customHeight="1" x14ac:dyDescent="0.25">
      <c r="A29" s="109"/>
      <c r="B29" s="146"/>
      <c r="C29" s="109"/>
      <c r="D29" s="148"/>
      <c r="E29" s="148"/>
      <c r="F29" s="148"/>
      <c r="G29" s="132"/>
      <c r="H29" s="109"/>
    </row>
    <row r="30" spans="1:8" ht="59.25" hidden="1" customHeight="1" x14ac:dyDescent="0.25">
      <c r="A30" s="109"/>
      <c r="B30" s="146"/>
      <c r="C30" s="109"/>
      <c r="D30" s="148"/>
      <c r="E30" s="148"/>
      <c r="F30" s="148"/>
      <c r="G30" s="132"/>
      <c r="H30" s="109"/>
    </row>
    <row r="31" spans="1:8" s="110" customFormat="1" ht="48.75" hidden="1" customHeight="1" x14ac:dyDescent="0.2">
      <c r="A31" s="108"/>
      <c r="B31" s="150"/>
      <c r="C31" s="108"/>
      <c r="D31" s="151"/>
      <c r="E31" s="151"/>
      <c r="F31" s="151"/>
      <c r="G31" s="132"/>
      <c r="H31" s="108"/>
    </row>
    <row r="32" spans="1:8" ht="47.25" hidden="1" customHeight="1" x14ac:dyDescent="0.25">
      <c r="A32" s="111"/>
      <c r="B32" s="152"/>
      <c r="C32" s="153"/>
      <c r="D32" s="154"/>
      <c r="E32" s="154"/>
      <c r="F32" s="154"/>
      <c r="G32" s="132"/>
      <c r="H32" s="153"/>
    </row>
    <row r="33" spans="1:8" s="112" customFormat="1" ht="35.25" customHeight="1" x14ac:dyDescent="0.25">
      <c r="A33" s="112">
        <v>3</v>
      </c>
      <c r="B33" s="155" t="s">
        <v>58</v>
      </c>
      <c r="C33" s="106"/>
      <c r="D33" s="106">
        <f>D34+D35</f>
        <v>5565</v>
      </c>
      <c r="E33" s="106">
        <f>E34+E35</f>
        <v>5840</v>
      </c>
      <c r="F33" s="156">
        <f>F34+F35</f>
        <v>67.7</v>
      </c>
      <c r="G33" s="156">
        <f>E33-F33</f>
        <v>5772.3</v>
      </c>
      <c r="H33" s="106"/>
    </row>
    <row r="34" spans="1:8" ht="96" customHeight="1" x14ac:dyDescent="0.25">
      <c r="A34" s="109"/>
      <c r="B34" s="141" t="s">
        <v>50</v>
      </c>
      <c r="C34" s="114"/>
      <c r="D34" s="128">
        <v>5565</v>
      </c>
      <c r="E34" s="128">
        <v>5840</v>
      </c>
      <c r="F34" s="157">
        <v>67.7</v>
      </c>
      <c r="G34" s="158">
        <f t="shared" ref="G34:G39" si="10">E34-F34</f>
        <v>5772.3</v>
      </c>
      <c r="H34" s="109"/>
    </row>
    <row r="35" spans="1:8" ht="32.25" hidden="1" customHeight="1" x14ac:dyDescent="0.25">
      <c r="A35" s="109"/>
      <c r="B35" s="141"/>
      <c r="C35" s="109"/>
      <c r="D35" s="127"/>
      <c r="E35" s="127"/>
      <c r="F35" s="131"/>
      <c r="G35" s="132"/>
      <c r="H35" s="109"/>
    </row>
    <row r="36" spans="1:8" s="112" customFormat="1" ht="28.5" x14ac:dyDescent="0.25">
      <c r="A36" s="112">
        <v>4</v>
      </c>
      <c r="B36" s="159" t="s">
        <v>57</v>
      </c>
      <c r="D36" s="113">
        <f>D38+D40</f>
        <v>900</v>
      </c>
      <c r="E36" s="113">
        <f t="shared" ref="E36:G36" si="11">E38+E40</f>
        <v>900</v>
      </c>
      <c r="F36" s="160">
        <f t="shared" si="11"/>
        <v>203.4</v>
      </c>
      <c r="G36" s="160">
        <f t="shared" si="11"/>
        <v>696.6</v>
      </c>
      <c r="H36" s="113"/>
    </row>
    <row r="37" spans="1:8" s="110" customFormat="1" hidden="1" x14ac:dyDescent="0.2">
      <c r="A37" s="108"/>
      <c r="B37" s="150"/>
      <c r="C37" s="108"/>
      <c r="D37" s="161"/>
      <c r="E37" s="161"/>
      <c r="F37" s="151"/>
      <c r="G37" s="132"/>
      <c r="H37" s="108"/>
    </row>
    <row r="38" spans="1:8" ht="48.75" customHeight="1" x14ac:dyDescent="0.25">
      <c r="A38" s="109"/>
      <c r="B38" s="162" t="s">
        <v>51</v>
      </c>
      <c r="C38" s="114"/>
      <c r="D38" s="128">
        <v>900</v>
      </c>
      <c r="E38" s="128">
        <v>900</v>
      </c>
      <c r="F38" s="131">
        <v>203.4</v>
      </c>
      <c r="G38" s="132">
        <f t="shared" si="10"/>
        <v>696.6</v>
      </c>
      <c r="H38" s="109"/>
    </row>
    <row r="39" spans="1:8" ht="60" hidden="1" customHeight="1" x14ac:dyDescent="0.25">
      <c r="A39" s="109"/>
      <c r="B39" s="162"/>
      <c r="C39" s="114"/>
      <c r="D39" s="128">
        <f>D40</f>
        <v>0</v>
      </c>
      <c r="E39" s="128">
        <f>E40</f>
        <v>0</v>
      </c>
      <c r="F39" s="131">
        <v>0</v>
      </c>
      <c r="G39" s="132">
        <f t="shared" si="10"/>
        <v>0</v>
      </c>
      <c r="H39" s="109"/>
    </row>
    <row r="40" spans="1:8" hidden="1" x14ac:dyDescent="0.25">
      <c r="A40" s="109"/>
      <c r="B40" s="162"/>
      <c r="C40" s="114"/>
      <c r="D40" s="128"/>
      <c r="E40" s="128"/>
      <c r="F40" s="157"/>
      <c r="G40" s="158"/>
      <c r="H40" s="109"/>
    </row>
    <row r="41" spans="1:8" s="107" customFormat="1" ht="14.25" x14ac:dyDescent="0.2">
      <c r="A41" s="104"/>
      <c r="B41" s="163" t="s">
        <v>10</v>
      </c>
      <c r="C41" s="104"/>
      <c r="D41" s="113">
        <f>D5+D20+D33+D36</f>
        <v>9926.1</v>
      </c>
      <c r="E41" s="113">
        <f>E5+E20+E33+E36</f>
        <v>10201.1</v>
      </c>
      <c r="F41" s="164">
        <f t="shared" ref="F41:G41" si="12">F5+F20+F33+F36</f>
        <v>1182.0000000000002</v>
      </c>
      <c r="G41" s="164">
        <f t="shared" si="12"/>
        <v>9019.1</v>
      </c>
      <c r="H41" s="104"/>
    </row>
    <row r="42" spans="1:8" x14ac:dyDescent="0.25">
      <c r="A42" s="115"/>
      <c r="B42" s="237" t="s">
        <v>53</v>
      </c>
      <c r="C42" s="237"/>
      <c r="D42" s="237"/>
      <c r="E42" s="237"/>
      <c r="F42" s="237"/>
      <c r="G42" s="237"/>
      <c r="H42" s="237"/>
    </row>
    <row r="43" spans="1:8" x14ac:dyDescent="0.25">
      <c r="B43" s="238" t="s">
        <v>55</v>
      </c>
      <c r="C43" s="238"/>
      <c r="D43" s="238"/>
      <c r="E43" s="238"/>
      <c r="F43" s="238"/>
      <c r="G43" s="238"/>
      <c r="H43" s="238"/>
    </row>
    <row r="46" spans="1:8" ht="72.75" customHeight="1" x14ac:dyDescent="0.25"/>
  </sheetData>
  <mergeCells count="4">
    <mergeCell ref="A1:H1"/>
    <mergeCell ref="B2:H2"/>
    <mergeCell ref="B42:H42"/>
    <mergeCell ref="B43:H43"/>
  </mergeCells>
  <pageMargins left="0.25" right="0.25" top="0.75" bottom="0.75" header="0.3" footer="0.3"/>
  <pageSetup paperSize="9" scale="6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B2" sqref="B2:H2"/>
    </sheetView>
  </sheetViews>
  <sheetFormatPr defaultRowHeight="15" x14ac:dyDescent="0.25"/>
  <cols>
    <col min="1" max="1" width="5.7109375" style="102" customWidth="1"/>
    <col min="2" max="2" width="40.7109375" style="102" customWidth="1"/>
    <col min="3" max="3" width="8.42578125" style="102" customWidth="1"/>
    <col min="4" max="4" width="13.85546875" style="117" customWidth="1"/>
    <col min="5" max="5" width="14.7109375" style="102" customWidth="1"/>
    <col min="6" max="6" width="14.28515625" style="118" customWidth="1"/>
    <col min="7" max="7" width="13" style="116" customWidth="1"/>
    <col min="8" max="8" width="17" style="102" customWidth="1"/>
    <col min="9" max="16384" width="9.140625" style="102"/>
  </cols>
  <sheetData>
    <row r="1" spans="1:8" x14ac:dyDescent="0.25">
      <c r="A1" s="235" t="s">
        <v>54</v>
      </c>
      <c r="B1" s="235"/>
      <c r="C1" s="235"/>
      <c r="D1" s="235"/>
      <c r="E1" s="235"/>
      <c r="F1" s="235"/>
      <c r="G1" s="235"/>
      <c r="H1" s="235"/>
    </row>
    <row r="2" spans="1:8" x14ac:dyDescent="0.25">
      <c r="B2" s="236" t="s">
        <v>68</v>
      </c>
      <c r="C2" s="236"/>
      <c r="D2" s="236"/>
      <c r="E2" s="236"/>
      <c r="F2" s="236"/>
      <c r="G2" s="236"/>
      <c r="H2" s="236"/>
    </row>
    <row r="3" spans="1:8" ht="131.25" customHeight="1" x14ac:dyDescent="0.25">
      <c r="A3" s="35" t="s">
        <v>0</v>
      </c>
      <c r="B3" s="119"/>
      <c r="C3" s="7" t="s">
        <v>1</v>
      </c>
      <c r="D3" s="35" t="s">
        <v>2</v>
      </c>
      <c r="E3" s="35" t="s">
        <v>3</v>
      </c>
      <c r="F3" s="65" t="s">
        <v>4</v>
      </c>
      <c r="G3" s="66" t="s">
        <v>5</v>
      </c>
      <c r="H3" s="35" t="s">
        <v>6</v>
      </c>
    </row>
    <row r="4" spans="1:8" x14ac:dyDescent="0.25">
      <c r="A4" s="103">
        <v>1</v>
      </c>
      <c r="B4" s="120">
        <v>2</v>
      </c>
      <c r="C4" s="7">
        <v>3</v>
      </c>
      <c r="D4" s="120">
        <v>4</v>
      </c>
      <c r="E4" s="7">
        <v>5</v>
      </c>
      <c r="F4" s="120">
        <v>6</v>
      </c>
      <c r="G4" s="7">
        <v>7</v>
      </c>
      <c r="H4" s="120">
        <v>8</v>
      </c>
    </row>
    <row r="5" spans="1:8" s="107" customFormat="1" ht="30.75" customHeight="1" x14ac:dyDescent="0.2">
      <c r="A5" s="104">
        <v>1</v>
      </c>
      <c r="B5" s="121" t="s">
        <v>60</v>
      </c>
      <c r="C5" s="105"/>
      <c r="D5" s="106">
        <f>D8+D15+D12</f>
        <v>3167.4</v>
      </c>
      <c r="E5" s="106">
        <f t="shared" ref="E5:G5" si="0">E8+E15+E12</f>
        <v>3167.4</v>
      </c>
      <c r="F5" s="106">
        <f t="shared" si="0"/>
        <v>833.40000000000009</v>
      </c>
      <c r="G5" s="106">
        <f t="shared" si="0"/>
        <v>2334</v>
      </c>
      <c r="H5" s="106"/>
    </row>
    <row r="6" spans="1:8" ht="81" hidden="1" customHeight="1" x14ac:dyDescent="0.25">
      <c r="A6" s="103"/>
      <c r="B6" s="122" t="s">
        <v>45</v>
      </c>
      <c r="C6" s="7"/>
      <c r="D6" s="7"/>
      <c r="E6" s="7"/>
      <c r="F6" s="123"/>
      <c r="G6" s="124"/>
      <c r="H6" s="7"/>
    </row>
    <row r="7" spans="1:8" ht="70.5" hidden="1" customHeight="1" x14ac:dyDescent="0.25">
      <c r="A7" s="103"/>
      <c r="B7" s="125" t="s">
        <v>46</v>
      </c>
      <c r="C7" s="7"/>
      <c r="D7" s="7"/>
      <c r="E7" s="7"/>
      <c r="F7" s="123"/>
      <c r="G7" s="124"/>
      <c r="H7" s="7"/>
    </row>
    <row r="8" spans="1:8" ht="51" customHeight="1" x14ac:dyDescent="0.25">
      <c r="A8" s="109"/>
      <c r="B8" s="126" t="s">
        <v>47</v>
      </c>
      <c r="C8" s="109"/>
      <c r="D8" s="127">
        <f>D9</f>
        <v>80</v>
      </c>
      <c r="E8" s="127">
        <f>E9+E14</f>
        <v>80</v>
      </c>
      <c r="F8" s="127">
        <f t="shared" ref="F8" si="1">F9</f>
        <v>17.100000000000001</v>
      </c>
      <c r="G8" s="128">
        <f t="shared" ref="G8" si="2">G9+G10</f>
        <v>62.9</v>
      </c>
      <c r="H8" s="129"/>
    </row>
    <row r="9" spans="1:8" ht="63.75" customHeight="1" x14ac:dyDescent="0.25">
      <c r="A9" s="109"/>
      <c r="B9" s="130" t="s">
        <v>48</v>
      </c>
      <c r="C9" s="109"/>
      <c r="D9" s="127">
        <v>80</v>
      </c>
      <c r="E9" s="127">
        <v>80</v>
      </c>
      <c r="F9" s="131">
        <v>17.100000000000001</v>
      </c>
      <c r="G9" s="132">
        <f>E9-F9</f>
        <v>62.9</v>
      </c>
      <c r="H9" s="109"/>
    </row>
    <row r="10" spans="1:8" ht="0.75" hidden="1" customHeight="1" x14ac:dyDescent="0.25">
      <c r="A10" s="109"/>
      <c r="B10" s="130"/>
      <c r="C10" s="109"/>
      <c r="D10" s="127"/>
      <c r="E10" s="127"/>
      <c r="F10" s="131"/>
      <c r="G10" s="132"/>
      <c r="H10" s="109"/>
    </row>
    <row r="11" spans="1:8" ht="29.25" hidden="1" x14ac:dyDescent="0.25">
      <c r="A11" s="109"/>
      <c r="B11" s="126" t="s">
        <v>16</v>
      </c>
      <c r="C11" s="109"/>
      <c r="D11" s="127"/>
      <c r="E11" s="127"/>
      <c r="F11" s="131">
        <v>0</v>
      </c>
      <c r="G11" s="132">
        <f>E11-F11</f>
        <v>0</v>
      </c>
      <c r="H11" s="109"/>
    </row>
    <row r="12" spans="1:8" ht="44.25" thickBot="1" x14ac:dyDescent="0.3">
      <c r="A12" s="109"/>
      <c r="B12" s="165" t="s">
        <v>62</v>
      </c>
      <c r="C12" s="109"/>
      <c r="D12" s="127">
        <f>D13</f>
        <v>6.1</v>
      </c>
      <c r="E12" s="127">
        <f t="shared" ref="E12:G12" si="3">E13</f>
        <v>6.1</v>
      </c>
      <c r="F12" s="127">
        <f t="shared" si="3"/>
        <v>0</v>
      </c>
      <c r="G12" s="127">
        <f t="shared" si="3"/>
        <v>6.1</v>
      </c>
      <c r="H12" s="109"/>
    </row>
    <row r="13" spans="1:8" ht="34.5" customHeight="1" x14ac:dyDescent="0.25">
      <c r="A13" s="109"/>
      <c r="B13" s="133" t="s">
        <v>59</v>
      </c>
      <c r="C13" s="109"/>
      <c r="D13" s="127">
        <v>6.1</v>
      </c>
      <c r="E13" s="127">
        <v>6.1</v>
      </c>
      <c r="F13" s="131">
        <v>0</v>
      </c>
      <c r="G13" s="132">
        <f t="shared" ref="G13:G18" si="4">E13-F13</f>
        <v>6.1</v>
      </c>
      <c r="H13" s="109"/>
    </row>
    <row r="14" spans="1:8" ht="38.25" hidden="1" customHeight="1" x14ac:dyDescent="0.25">
      <c r="A14" s="109"/>
      <c r="B14" s="133"/>
      <c r="C14" s="109"/>
      <c r="D14" s="127"/>
      <c r="E14" s="127"/>
      <c r="F14" s="131"/>
      <c r="G14" s="132"/>
      <c r="H14" s="109"/>
    </row>
    <row r="15" spans="1:8" ht="43.5" x14ac:dyDescent="0.25">
      <c r="A15" s="109"/>
      <c r="B15" s="126" t="s">
        <v>18</v>
      </c>
      <c r="C15" s="109"/>
      <c r="D15" s="127">
        <f>D16+D17+D18</f>
        <v>3081.3</v>
      </c>
      <c r="E15" s="127">
        <f t="shared" ref="E15:G15" si="5">E16+E17+E18</f>
        <v>3081.3</v>
      </c>
      <c r="F15" s="127">
        <f t="shared" si="5"/>
        <v>816.30000000000007</v>
      </c>
      <c r="G15" s="127">
        <f t="shared" si="5"/>
        <v>2265</v>
      </c>
      <c r="H15" s="109"/>
    </row>
    <row r="16" spans="1:8" ht="75" x14ac:dyDescent="0.25">
      <c r="A16" s="109"/>
      <c r="B16" s="125" t="s">
        <v>49</v>
      </c>
      <c r="C16" s="109"/>
      <c r="D16" s="127">
        <v>2758</v>
      </c>
      <c r="E16" s="127">
        <v>2758</v>
      </c>
      <c r="F16" s="131">
        <v>796.1</v>
      </c>
      <c r="G16" s="132">
        <f t="shared" si="4"/>
        <v>1961.9</v>
      </c>
      <c r="H16" s="109"/>
    </row>
    <row r="17" spans="1:8" ht="30" x14ac:dyDescent="0.25">
      <c r="A17" s="109"/>
      <c r="B17" s="125" t="s">
        <v>20</v>
      </c>
      <c r="C17" s="109"/>
      <c r="D17" s="127">
        <v>80.8</v>
      </c>
      <c r="E17" s="127">
        <v>80.8</v>
      </c>
      <c r="F17" s="131">
        <v>20.2</v>
      </c>
      <c r="G17" s="132">
        <f t="shared" si="4"/>
        <v>60.599999999999994</v>
      </c>
      <c r="H17" s="109"/>
    </row>
    <row r="18" spans="1:8" ht="33.75" customHeight="1" x14ac:dyDescent="0.25">
      <c r="A18" s="109"/>
      <c r="B18" s="125" t="s">
        <v>63</v>
      </c>
      <c r="C18" s="109"/>
      <c r="D18" s="127">
        <v>242.5</v>
      </c>
      <c r="E18" s="127">
        <v>242.5</v>
      </c>
      <c r="F18" s="131"/>
      <c r="G18" s="132">
        <f t="shared" si="4"/>
        <v>242.5</v>
      </c>
      <c r="H18" s="109"/>
    </row>
    <row r="19" spans="1:8" ht="35.25" hidden="1" customHeight="1" x14ac:dyDescent="0.25">
      <c r="A19" s="109"/>
      <c r="B19" s="125" t="s">
        <v>52</v>
      </c>
      <c r="C19" s="109"/>
      <c r="D19" s="127"/>
      <c r="E19" s="127"/>
      <c r="F19" s="131"/>
      <c r="G19" s="132"/>
      <c r="H19" s="109"/>
    </row>
    <row r="20" spans="1:8" s="107" customFormat="1" ht="71.25" x14ac:dyDescent="0.2">
      <c r="A20" s="104">
        <v>2</v>
      </c>
      <c r="B20" s="134" t="s">
        <v>61</v>
      </c>
      <c r="C20" s="135"/>
      <c r="D20" s="136">
        <f>D21</f>
        <v>293.7</v>
      </c>
      <c r="E20" s="136">
        <f t="shared" ref="E20:F20" si="6">E21</f>
        <v>293.7</v>
      </c>
      <c r="F20" s="136">
        <f t="shared" si="6"/>
        <v>77.5</v>
      </c>
      <c r="G20" s="137">
        <f t="shared" ref="G20" si="7">G21+G23+G28+G31</f>
        <v>216.2</v>
      </c>
      <c r="H20" s="135"/>
    </row>
    <row r="21" spans="1:8" ht="42.75" x14ac:dyDescent="0.25">
      <c r="A21" s="108"/>
      <c r="B21" s="142" t="s">
        <v>64</v>
      </c>
      <c r="C21" s="138"/>
      <c r="D21" s="139">
        <f>D22+D23</f>
        <v>293.7</v>
      </c>
      <c r="E21" s="139">
        <f>E22+E23</f>
        <v>293.7</v>
      </c>
      <c r="F21" s="140">
        <f>F22+F23</f>
        <v>77.5</v>
      </c>
      <c r="G21" s="132">
        <f t="shared" ref="G21:G22" si="8">E21-F21</f>
        <v>216.2</v>
      </c>
      <c r="H21" s="138"/>
    </row>
    <row r="22" spans="1:8" ht="49.5" customHeight="1" x14ac:dyDescent="0.25">
      <c r="A22" s="109"/>
      <c r="B22" s="147" t="s">
        <v>65</v>
      </c>
      <c r="C22" s="138"/>
      <c r="D22" s="139">
        <v>92.1</v>
      </c>
      <c r="E22" s="139">
        <v>92.1</v>
      </c>
      <c r="F22" s="140">
        <v>18.100000000000001</v>
      </c>
      <c r="G22" s="132">
        <f t="shared" si="8"/>
        <v>74</v>
      </c>
      <c r="H22" s="138"/>
    </row>
    <row r="23" spans="1:8" s="110" customFormat="1" ht="48" customHeight="1" thickBot="1" x14ac:dyDescent="0.25">
      <c r="A23" s="108"/>
      <c r="B23" s="147" t="s">
        <v>66</v>
      </c>
      <c r="C23" s="143"/>
      <c r="D23" s="123">
        <v>201.6</v>
      </c>
      <c r="E23" s="123">
        <v>201.6</v>
      </c>
      <c r="F23" s="140">
        <v>59.4</v>
      </c>
      <c r="G23" s="132">
        <f t="shared" ref="G23" si="9">G24+G25+G26+G27</f>
        <v>0</v>
      </c>
      <c r="H23" s="143"/>
    </row>
    <row r="24" spans="1:8" ht="63" hidden="1" customHeight="1" x14ac:dyDescent="0.25">
      <c r="A24" s="109"/>
      <c r="B24" s="144"/>
      <c r="C24" s="138"/>
      <c r="D24" s="7"/>
      <c r="E24" s="7"/>
      <c r="F24" s="145"/>
      <c r="G24" s="132"/>
      <c r="H24" s="138"/>
    </row>
    <row r="25" spans="1:8" ht="29.25" hidden="1" customHeight="1" thickBot="1" x14ac:dyDescent="0.3">
      <c r="A25" s="109"/>
      <c r="B25" s="146"/>
      <c r="C25" s="138"/>
      <c r="D25" s="123"/>
      <c r="E25" s="123"/>
      <c r="F25" s="145"/>
      <c r="G25" s="132"/>
      <c r="H25" s="138"/>
    </row>
    <row r="26" spans="1:8" ht="88.5" hidden="1" customHeight="1" x14ac:dyDescent="0.25">
      <c r="A26" s="109"/>
      <c r="B26" s="146"/>
      <c r="C26" s="138"/>
      <c r="D26" s="123"/>
      <c r="E26" s="123"/>
      <c r="F26" s="140"/>
      <c r="G26" s="132"/>
      <c r="H26" s="138"/>
    </row>
    <row r="27" spans="1:8" ht="39.75" hidden="1" customHeight="1" x14ac:dyDescent="0.25">
      <c r="A27" s="109"/>
      <c r="B27" s="147"/>
      <c r="C27" s="109"/>
      <c r="D27" s="148"/>
      <c r="E27" s="148"/>
      <c r="F27" s="149"/>
      <c r="G27" s="132"/>
      <c r="H27" s="109"/>
    </row>
    <row r="28" spans="1:8" ht="0.75" hidden="1" customHeight="1" x14ac:dyDescent="0.25">
      <c r="A28" s="109"/>
      <c r="B28" s="142"/>
      <c r="C28" s="109"/>
      <c r="D28" s="148"/>
      <c r="E28" s="148"/>
      <c r="F28" s="148"/>
      <c r="G28" s="132"/>
      <c r="H28" s="109"/>
    </row>
    <row r="29" spans="1:8" ht="66.75" hidden="1" customHeight="1" x14ac:dyDescent="0.25">
      <c r="A29" s="109"/>
      <c r="B29" s="146"/>
      <c r="C29" s="109"/>
      <c r="D29" s="148"/>
      <c r="E29" s="148"/>
      <c r="F29" s="148"/>
      <c r="G29" s="132"/>
      <c r="H29" s="109"/>
    </row>
    <row r="30" spans="1:8" ht="59.25" hidden="1" customHeight="1" x14ac:dyDescent="0.25">
      <c r="A30" s="109"/>
      <c r="B30" s="146"/>
      <c r="C30" s="109"/>
      <c r="D30" s="148"/>
      <c r="E30" s="148"/>
      <c r="F30" s="148"/>
      <c r="G30" s="132"/>
      <c r="H30" s="109"/>
    </row>
    <row r="31" spans="1:8" s="110" customFormat="1" ht="48.75" hidden="1" customHeight="1" x14ac:dyDescent="0.2">
      <c r="A31" s="108"/>
      <c r="B31" s="150"/>
      <c r="C31" s="108"/>
      <c r="D31" s="151"/>
      <c r="E31" s="151"/>
      <c r="F31" s="151"/>
      <c r="G31" s="132"/>
      <c r="H31" s="108"/>
    </row>
    <row r="32" spans="1:8" ht="47.25" hidden="1" customHeight="1" x14ac:dyDescent="0.25">
      <c r="A32" s="111"/>
      <c r="B32" s="152"/>
      <c r="C32" s="153"/>
      <c r="D32" s="154"/>
      <c r="E32" s="154"/>
      <c r="F32" s="154"/>
      <c r="G32" s="132"/>
      <c r="H32" s="153"/>
    </row>
    <row r="33" spans="1:8" s="112" customFormat="1" ht="35.25" customHeight="1" x14ac:dyDescent="0.25">
      <c r="A33" s="112">
        <v>3</v>
      </c>
      <c r="B33" s="155" t="s">
        <v>58</v>
      </c>
      <c r="C33" s="106"/>
      <c r="D33" s="106">
        <f>D34+D35</f>
        <v>5565</v>
      </c>
      <c r="E33" s="106">
        <f>E34+E35</f>
        <v>5840</v>
      </c>
      <c r="F33" s="156">
        <f>F34+F35</f>
        <v>67.7</v>
      </c>
      <c r="G33" s="156">
        <f>E33-F33</f>
        <v>5772.3</v>
      </c>
      <c r="H33" s="106"/>
    </row>
    <row r="34" spans="1:8" ht="96" customHeight="1" x14ac:dyDescent="0.25">
      <c r="A34" s="109"/>
      <c r="B34" s="141" t="s">
        <v>50</v>
      </c>
      <c r="C34" s="114"/>
      <c r="D34" s="128">
        <v>5565</v>
      </c>
      <c r="E34" s="128">
        <v>5840</v>
      </c>
      <c r="F34" s="157">
        <v>67.7</v>
      </c>
      <c r="G34" s="158">
        <f t="shared" ref="G34:G39" si="10">E34-F34</f>
        <v>5772.3</v>
      </c>
      <c r="H34" s="109"/>
    </row>
    <row r="35" spans="1:8" ht="32.25" hidden="1" customHeight="1" x14ac:dyDescent="0.25">
      <c r="A35" s="109"/>
      <c r="B35" s="141"/>
      <c r="C35" s="109"/>
      <c r="D35" s="127"/>
      <c r="E35" s="127"/>
      <c r="F35" s="131"/>
      <c r="G35" s="132"/>
      <c r="H35" s="109"/>
    </row>
    <row r="36" spans="1:8" s="112" customFormat="1" ht="28.5" x14ac:dyDescent="0.25">
      <c r="A36" s="112">
        <v>4</v>
      </c>
      <c r="B36" s="159" t="s">
        <v>57</v>
      </c>
      <c r="D36" s="113">
        <f>D38+D40</f>
        <v>900</v>
      </c>
      <c r="E36" s="113">
        <f t="shared" ref="E36:G36" si="11">E38+E40</f>
        <v>900</v>
      </c>
      <c r="F36" s="160">
        <f t="shared" si="11"/>
        <v>203.4</v>
      </c>
      <c r="G36" s="160">
        <f t="shared" si="11"/>
        <v>696.6</v>
      </c>
      <c r="H36" s="113"/>
    </row>
    <row r="37" spans="1:8" s="110" customFormat="1" hidden="1" x14ac:dyDescent="0.2">
      <c r="A37" s="108"/>
      <c r="B37" s="150"/>
      <c r="C37" s="108"/>
      <c r="D37" s="161"/>
      <c r="E37" s="161"/>
      <c r="F37" s="151"/>
      <c r="G37" s="132"/>
      <c r="H37" s="108"/>
    </row>
    <row r="38" spans="1:8" ht="48.75" customHeight="1" x14ac:dyDescent="0.25">
      <c r="A38" s="109"/>
      <c r="B38" s="162" t="s">
        <v>51</v>
      </c>
      <c r="C38" s="114"/>
      <c r="D38" s="128">
        <v>900</v>
      </c>
      <c r="E38" s="128">
        <v>900</v>
      </c>
      <c r="F38" s="131">
        <v>203.4</v>
      </c>
      <c r="G38" s="132">
        <f t="shared" si="10"/>
        <v>696.6</v>
      </c>
      <c r="H38" s="109"/>
    </row>
    <row r="39" spans="1:8" ht="60" hidden="1" customHeight="1" x14ac:dyDescent="0.25">
      <c r="A39" s="109"/>
      <c r="B39" s="162"/>
      <c r="C39" s="114"/>
      <c r="D39" s="128">
        <f>D40</f>
        <v>0</v>
      </c>
      <c r="E39" s="128">
        <f>E40</f>
        <v>0</v>
      </c>
      <c r="F39" s="131">
        <v>0</v>
      </c>
      <c r="G39" s="132">
        <f t="shared" si="10"/>
        <v>0</v>
      </c>
      <c r="H39" s="109"/>
    </row>
    <row r="40" spans="1:8" hidden="1" x14ac:dyDescent="0.25">
      <c r="A40" s="109"/>
      <c r="B40" s="162"/>
      <c r="C40" s="114"/>
      <c r="D40" s="128"/>
      <c r="E40" s="128"/>
      <c r="F40" s="157"/>
      <c r="G40" s="158"/>
      <c r="H40" s="109"/>
    </row>
    <row r="41" spans="1:8" s="107" customFormat="1" ht="14.25" x14ac:dyDescent="0.2">
      <c r="A41" s="104"/>
      <c r="B41" s="163" t="s">
        <v>10</v>
      </c>
      <c r="C41" s="104"/>
      <c r="D41" s="113">
        <f>D5+D20+D33+D36</f>
        <v>9926.1</v>
      </c>
      <c r="E41" s="113">
        <f>E5+E20+E33+E36</f>
        <v>10201.1</v>
      </c>
      <c r="F41" s="164">
        <f t="shared" ref="F41:G41" si="12">F5+F20+F33+F36</f>
        <v>1182.0000000000002</v>
      </c>
      <c r="G41" s="164">
        <f t="shared" si="12"/>
        <v>9019.1</v>
      </c>
      <c r="H41" s="104"/>
    </row>
    <row r="42" spans="1:8" x14ac:dyDescent="0.25">
      <c r="A42" s="115"/>
      <c r="B42" s="237" t="s">
        <v>53</v>
      </c>
      <c r="C42" s="237"/>
      <c r="D42" s="237"/>
      <c r="E42" s="237"/>
      <c r="F42" s="237"/>
      <c r="G42" s="237"/>
      <c r="H42" s="237"/>
    </row>
    <row r="43" spans="1:8" x14ac:dyDescent="0.25">
      <c r="B43" s="238" t="s">
        <v>55</v>
      </c>
      <c r="C43" s="238"/>
      <c r="D43" s="238"/>
      <c r="E43" s="238"/>
      <c r="F43" s="238"/>
      <c r="G43" s="238"/>
      <c r="H43" s="238"/>
    </row>
    <row r="46" spans="1:8" ht="72.75" customHeight="1" x14ac:dyDescent="0.25"/>
  </sheetData>
  <mergeCells count="4">
    <mergeCell ref="A1:H1"/>
    <mergeCell ref="B2:H2"/>
    <mergeCell ref="B42:H42"/>
    <mergeCell ref="B43:H43"/>
  </mergeCells>
  <pageMargins left="0.7" right="0.7" top="0.75" bottom="0.75" header="0.3" footer="0.3"/>
  <pageSetup paperSize="9" scale="5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workbookViewId="0">
      <selection sqref="A1:H1"/>
    </sheetView>
  </sheetViews>
  <sheetFormatPr defaultRowHeight="15" x14ac:dyDescent="0.25"/>
  <cols>
    <col min="1" max="1" width="5.7109375" style="116" customWidth="1"/>
    <col min="2" max="2" width="40.7109375" style="180" customWidth="1"/>
    <col min="3" max="3" width="8.42578125" style="116" customWidth="1"/>
    <col min="4" max="4" width="13.85546875" style="178" customWidth="1"/>
    <col min="5" max="5" width="14.7109375" style="167" customWidth="1"/>
    <col min="6" max="6" width="14.28515625" style="179" customWidth="1"/>
    <col min="7" max="7" width="22.28515625" style="167" customWidth="1"/>
    <col min="8" max="8" width="17" style="116" customWidth="1"/>
    <col min="9" max="16384" width="9.140625" style="116"/>
  </cols>
  <sheetData>
    <row r="1" spans="1:8" x14ac:dyDescent="0.25">
      <c r="A1" s="239" t="s">
        <v>75</v>
      </c>
      <c r="B1" s="239"/>
      <c r="C1" s="239"/>
      <c r="D1" s="239"/>
      <c r="E1" s="239"/>
      <c r="F1" s="239"/>
      <c r="G1" s="239"/>
      <c r="H1" s="239"/>
    </row>
    <row r="2" spans="1:8" x14ac:dyDescent="0.25">
      <c r="B2" s="240" t="s">
        <v>111</v>
      </c>
      <c r="C2" s="240"/>
      <c r="D2" s="240"/>
      <c r="E2" s="240"/>
      <c r="F2" s="240"/>
      <c r="G2" s="240"/>
      <c r="H2" s="240"/>
    </row>
    <row r="3" spans="1:8" ht="131.25" customHeight="1" x14ac:dyDescent="0.25">
      <c r="A3" s="66" t="s">
        <v>0</v>
      </c>
      <c r="B3" s="172"/>
      <c r="C3" s="124" t="s">
        <v>1</v>
      </c>
      <c r="D3" s="166" t="s">
        <v>2</v>
      </c>
      <c r="E3" s="166" t="s">
        <v>3</v>
      </c>
      <c r="F3" s="173" t="s">
        <v>4</v>
      </c>
      <c r="G3" s="166" t="s">
        <v>5</v>
      </c>
      <c r="H3" s="66" t="s">
        <v>6</v>
      </c>
    </row>
    <row r="4" spans="1:8" x14ac:dyDescent="0.25">
      <c r="A4" s="174">
        <v>1</v>
      </c>
      <c r="B4" s="169">
        <v>2</v>
      </c>
      <c r="C4" s="175">
        <v>3</v>
      </c>
      <c r="D4" s="216">
        <v>4</v>
      </c>
      <c r="E4" s="216">
        <v>5</v>
      </c>
      <c r="F4" s="216">
        <v>6</v>
      </c>
      <c r="G4" s="216">
        <v>7</v>
      </c>
      <c r="H4" s="175">
        <v>8</v>
      </c>
    </row>
    <row r="5" spans="1:8" s="214" customFormat="1" ht="69" customHeight="1" x14ac:dyDescent="0.25">
      <c r="A5" s="198">
        <v>1</v>
      </c>
      <c r="B5" s="192" t="s">
        <v>108</v>
      </c>
      <c r="C5" s="193"/>
      <c r="D5" s="217">
        <f>D6+D12+D15+D18+D22+D24</f>
        <v>3439</v>
      </c>
      <c r="E5" s="217">
        <f t="shared" ref="E5:F5" si="0">E6+E12+E15+E18+E22+E24</f>
        <v>3781.3</v>
      </c>
      <c r="F5" s="217">
        <f t="shared" si="0"/>
        <v>2043.95</v>
      </c>
      <c r="G5" s="217">
        <f>E5-F5</f>
        <v>1737.3500000000001</v>
      </c>
      <c r="H5" s="98"/>
    </row>
    <row r="6" spans="1:8" ht="70.5" customHeight="1" x14ac:dyDescent="0.25">
      <c r="A6" s="174"/>
      <c r="B6" s="189" t="s">
        <v>72</v>
      </c>
      <c r="C6" s="199"/>
      <c r="D6" s="218">
        <f>SUM(D7:D11)</f>
        <v>10</v>
      </c>
      <c r="E6" s="218">
        <f t="shared" ref="E6:F6" si="1">SUM(E7:E11)</f>
        <v>10</v>
      </c>
      <c r="F6" s="218">
        <f t="shared" si="1"/>
        <v>0</v>
      </c>
      <c r="G6" s="217">
        <f t="shared" ref="G6:G10" si="2">E6-F6</f>
        <v>10</v>
      </c>
      <c r="H6" s="98"/>
    </row>
    <row r="7" spans="1:8" ht="70.5" hidden="1" customHeight="1" x14ac:dyDescent="0.25">
      <c r="A7" s="174"/>
      <c r="B7" s="208" t="s">
        <v>80</v>
      </c>
      <c r="C7" s="209"/>
      <c r="D7" s="219"/>
      <c r="E7" s="219"/>
      <c r="F7" s="219"/>
      <c r="G7" s="217">
        <f t="shared" si="2"/>
        <v>0</v>
      </c>
      <c r="H7" s="99"/>
    </row>
    <row r="8" spans="1:8" ht="70.5" customHeight="1" x14ac:dyDescent="0.25">
      <c r="A8" s="174"/>
      <c r="B8" s="208" t="s">
        <v>112</v>
      </c>
      <c r="C8" s="209"/>
      <c r="D8" s="219">
        <v>10</v>
      </c>
      <c r="E8" s="219">
        <v>10</v>
      </c>
      <c r="F8" s="219">
        <v>0</v>
      </c>
      <c r="G8" s="217">
        <f t="shared" si="2"/>
        <v>10</v>
      </c>
      <c r="H8" s="99"/>
    </row>
    <row r="9" spans="1:8" ht="70.5" hidden="1" customHeight="1" x14ac:dyDescent="0.25">
      <c r="A9" s="174"/>
      <c r="B9" s="208" t="s">
        <v>81</v>
      </c>
      <c r="C9" s="209"/>
      <c r="D9" s="219"/>
      <c r="E9" s="219"/>
      <c r="F9" s="219"/>
      <c r="G9" s="217">
        <f t="shared" si="2"/>
        <v>0</v>
      </c>
      <c r="H9" s="99"/>
    </row>
    <row r="10" spans="1:8" ht="70.5" hidden="1" customHeight="1" x14ac:dyDescent="0.25">
      <c r="A10" s="174"/>
      <c r="B10" s="208" t="s">
        <v>82</v>
      </c>
      <c r="C10" s="209"/>
      <c r="D10" s="219"/>
      <c r="E10" s="219"/>
      <c r="F10" s="219"/>
      <c r="G10" s="217">
        <f t="shared" si="2"/>
        <v>0</v>
      </c>
      <c r="H10" s="99"/>
    </row>
    <row r="11" spans="1:8" ht="45" hidden="1" x14ac:dyDescent="0.25">
      <c r="A11" s="174"/>
      <c r="B11" s="181" t="s">
        <v>83</v>
      </c>
      <c r="C11" s="124"/>
      <c r="D11" s="220"/>
      <c r="E11" s="220"/>
      <c r="F11" s="221"/>
      <c r="G11" s="222">
        <f t="shared" ref="G11:G56" si="3">E11-F11</f>
        <v>0</v>
      </c>
      <c r="H11" s="99"/>
    </row>
    <row r="12" spans="1:8" ht="51" customHeight="1" x14ac:dyDescent="0.25">
      <c r="A12" s="114"/>
      <c r="B12" s="189" t="s">
        <v>79</v>
      </c>
      <c r="C12" s="190"/>
      <c r="D12" s="223">
        <f>D13+D14</f>
        <v>219</v>
      </c>
      <c r="E12" s="223">
        <f>E13+E14</f>
        <v>219</v>
      </c>
      <c r="F12" s="223">
        <f>F13+F14</f>
        <v>109.31</v>
      </c>
      <c r="G12" s="217">
        <f t="shared" si="3"/>
        <v>109.69</v>
      </c>
      <c r="H12" s="98"/>
    </row>
    <row r="13" spans="1:8" ht="57.75" hidden="1" customHeight="1" x14ac:dyDescent="0.25">
      <c r="A13" s="114"/>
      <c r="B13" s="208" t="s">
        <v>84</v>
      </c>
      <c r="C13" s="190"/>
      <c r="D13" s="224"/>
      <c r="E13" s="224"/>
      <c r="F13" s="224"/>
      <c r="G13" s="217">
        <f t="shared" si="3"/>
        <v>0</v>
      </c>
      <c r="H13" s="99"/>
    </row>
    <row r="14" spans="1:8" ht="90" x14ac:dyDescent="0.25">
      <c r="A14" s="114"/>
      <c r="B14" s="182" t="s">
        <v>85</v>
      </c>
      <c r="C14" s="114"/>
      <c r="D14" s="225">
        <v>219</v>
      </c>
      <c r="E14" s="225">
        <v>219</v>
      </c>
      <c r="F14" s="226">
        <v>109.31</v>
      </c>
      <c r="G14" s="217">
        <f t="shared" si="3"/>
        <v>109.69</v>
      </c>
      <c r="H14" s="98"/>
    </row>
    <row r="15" spans="1:8" s="170" customFormat="1" ht="42.75" hidden="1" x14ac:dyDescent="0.2">
      <c r="A15" s="168"/>
      <c r="B15" s="210" t="s">
        <v>86</v>
      </c>
      <c r="C15" s="168"/>
      <c r="D15" s="227">
        <f>D16+D17</f>
        <v>0</v>
      </c>
      <c r="E15" s="227">
        <f t="shared" ref="E15:F15" si="4">E16+E17</f>
        <v>0</v>
      </c>
      <c r="F15" s="227">
        <f t="shared" si="4"/>
        <v>0</v>
      </c>
      <c r="G15" s="217">
        <f t="shared" si="3"/>
        <v>0</v>
      </c>
      <c r="H15" s="98"/>
    </row>
    <row r="16" spans="1:8" ht="45" hidden="1" x14ac:dyDescent="0.25">
      <c r="A16" s="114"/>
      <c r="B16" s="182" t="s">
        <v>87</v>
      </c>
      <c r="C16" s="114"/>
      <c r="D16" s="225"/>
      <c r="E16" s="225"/>
      <c r="F16" s="226"/>
      <c r="G16" s="217">
        <f t="shared" si="3"/>
        <v>0</v>
      </c>
      <c r="H16" s="99"/>
    </row>
    <row r="17" spans="1:8" ht="60" hidden="1" x14ac:dyDescent="0.25">
      <c r="A17" s="114"/>
      <c r="B17" s="182" t="s">
        <v>88</v>
      </c>
      <c r="C17" s="114"/>
      <c r="D17" s="225"/>
      <c r="E17" s="225"/>
      <c r="F17" s="226"/>
      <c r="G17" s="217">
        <f t="shared" si="3"/>
        <v>0</v>
      </c>
      <c r="H17" s="98"/>
    </row>
    <row r="18" spans="1:8" s="170" customFormat="1" ht="42.75" hidden="1" x14ac:dyDescent="0.2">
      <c r="A18" s="168"/>
      <c r="B18" s="210" t="s">
        <v>89</v>
      </c>
      <c r="C18" s="168"/>
      <c r="D18" s="227">
        <f>D19+D20+D21</f>
        <v>0</v>
      </c>
      <c r="E18" s="227">
        <f t="shared" ref="E18:F18" si="5">E19+E20+E21</f>
        <v>0</v>
      </c>
      <c r="F18" s="227">
        <f t="shared" si="5"/>
        <v>0</v>
      </c>
      <c r="G18" s="217">
        <f t="shared" si="3"/>
        <v>0</v>
      </c>
      <c r="H18" s="98"/>
    </row>
    <row r="19" spans="1:8" ht="45" hidden="1" x14ac:dyDescent="0.25">
      <c r="A19" s="114"/>
      <c r="B19" s="182" t="s">
        <v>90</v>
      </c>
      <c r="C19" s="114"/>
      <c r="D19" s="225"/>
      <c r="E19" s="225"/>
      <c r="F19" s="226"/>
      <c r="G19" s="217">
        <f t="shared" si="3"/>
        <v>0</v>
      </c>
      <c r="H19" s="98"/>
    </row>
    <row r="20" spans="1:8" ht="45" hidden="1" x14ac:dyDescent="0.25">
      <c r="A20" s="114"/>
      <c r="B20" s="182" t="s">
        <v>91</v>
      </c>
      <c r="C20" s="114"/>
      <c r="D20" s="225"/>
      <c r="E20" s="225"/>
      <c r="F20" s="226"/>
      <c r="G20" s="217">
        <f t="shared" si="3"/>
        <v>0</v>
      </c>
      <c r="H20" s="98"/>
    </row>
    <row r="21" spans="1:8" ht="45" hidden="1" x14ac:dyDescent="0.25">
      <c r="A21" s="114"/>
      <c r="B21" s="182" t="s">
        <v>92</v>
      </c>
      <c r="C21" s="114"/>
      <c r="D21" s="225"/>
      <c r="E21" s="225"/>
      <c r="F21" s="226"/>
      <c r="G21" s="217">
        <f t="shared" si="3"/>
        <v>0</v>
      </c>
      <c r="H21" s="98"/>
    </row>
    <row r="22" spans="1:8" s="201" customFormat="1" ht="60" hidden="1" x14ac:dyDescent="0.25">
      <c r="A22" s="191"/>
      <c r="B22" s="200" t="s">
        <v>93</v>
      </c>
      <c r="C22" s="191"/>
      <c r="D22" s="223">
        <f>D23</f>
        <v>0</v>
      </c>
      <c r="E22" s="223">
        <f t="shared" ref="E22:F22" si="6">E23</f>
        <v>0</v>
      </c>
      <c r="F22" s="223">
        <f t="shared" si="6"/>
        <v>0</v>
      </c>
      <c r="G22" s="217">
        <f t="shared" si="3"/>
        <v>0</v>
      </c>
      <c r="H22" s="98"/>
    </row>
    <row r="23" spans="1:8" s="203" customFormat="1" ht="60" hidden="1" x14ac:dyDescent="0.25">
      <c r="A23" s="190"/>
      <c r="B23" s="202" t="s">
        <v>94</v>
      </c>
      <c r="C23" s="190"/>
      <c r="D23" s="224"/>
      <c r="E23" s="224"/>
      <c r="F23" s="228"/>
      <c r="G23" s="217">
        <f t="shared" si="3"/>
        <v>0</v>
      </c>
      <c r="H23" s="98"/>
    </row>
    <row r="24" spans="1:8" ht="30" x14ac:dyDescent="0.25">
      <c r="A24" s="114"/>
      <c r="B24" s="189" t="s">
        <v>18</v>
      </c>
      <c r="C24" s="191"/>
      <c r="D24" s="223">
        <f>SUM(D25:D29)</f>
        <v>3210</v>
      </c>
      <c r="E24" s="223">
        <f t="shared" ref="E24:F24" si="7">SUM(E25:E29)</f>
        <v>3552.3</v>
      </c>
      <c r="F24" s="223">
        <f t="shared" si="7"/>
        <v>1934.64</v>
      </c>
      <c r="G24" s="217">
        <f t="shared" si="3"/>
        <v>1617.66</v>
      </c>
      <c r="H24" s="98"/>
    </row>
    <row r="25" spans="1:8" ht="60" x14ac:dyDescent="0.25">
      <c r="A25" s="114"/>
      <c r="B25" s="181" t="s">
        <v>113</v>
      </c>
      <c r="C25" s="114"/>
      <c r="D25" s="225">
        <v>3074</v>
      </c>
      <c r="E25" s="225">
        <v>3416.3</v>
      </c>
      <c r="F25" s="226">
        <v>1866.64</v>
      </c>
      <c r="G25" s="217">
        <f t="shared" si="3"/>
        <v>1549.66</v>
      </c>
      <c r="H25" s="98"/>
    </row>
    <row r="26" spans="1:8" ht="30" hidden="1" x14ac:dyDescent="0.25">
      <c r="A26" s="114"/>
      <c r="B26" s="181" t="s">
        <v>95</v>
      </c>
      <c r="C26" s="114"/>
      <c r="D26" s="225"/>
      <c r="E26" s="225"/>
      <c r="F26" s="226"/>
      <c r="G26" s="217">
        <f t="shared" si="3"/>
        <v>0</v>
      </c>
      <c r="H26" s="98"/>
    </row>
    <row r="27" spans="1:8" ht="30" x14ac:dyDescent="0.25">
      <c r="A27" s="114"/>
      <c r="B27" s="181" t="s">
        <v>114</v>
      </c>
      <c r="C27" s="114"/>
      <c r="D27" s="225">
        <v>136</v>
      </c>
      <c r="E27" s="225">
        <v>136</v>
      </c>
      <c r="F27" s="226">
        <v>68</v>
      </c>
      <c r="G27" s="217">
        <f t="shared" si="3"/>
        <v>68</v>
      </c>
      <c r="H27" s="98"/>
    </row>
    <row r="28" spans="1:8" ht="30" hidden="1" x14ac:dyDescent="0.25">
      <c r="A28" s="114"/>
      <c r="B28" s="181" t="s">
        <v>96</v>
      </c>
      <c r="C28" s="114"/>
      <c r="D28" s="225"/>
      <c r="E28" s="225"/>
      <c r="F28" s="226"/>
      <c r="G28" s="217">
        <f t="shared" si="3"/>
        <v>0</v>
      </c>
      <c r="H28" s="98"/>
    </row>
    <row r="29" spans="1:8" ht="30" hidden="1" x14ac:dyDescent="0.25">
      <c r="A29" s="114"/>
      <c r="B29" s="181" t="s">
        <v>105</v>
      </c>
      <c r="C29" s="114"/>
      <c r="D29" s="225"/>
      <c r="E29" s="225"/>
      <c r="F29" s="226"/>
      <c r="G29" s="217">
        <f t="shared" si="3"/>
        <v>0</v>
      </c>
      <c r="H29" s="98"/>
    </row>
    <row r="30" spans="1:8" s="214" customFormat="1" ht="126" x14ac:dyDescent="0.25">
      <c r="A30" s="198">
        <v>2</v>
      </c>
      <c r="B30" s="194" t="s">
        <v>109</v>
      </c>
      <c r="C30" s="194"/>
      <c r="D30" s="229">
        <f>D31+D34+D40</f>
        <v>476.12</v>
      </c>
      <c r="E30" s="229">
        <f>E31+E34+E40</f>
        <v>3167.7700000000004</v>
      </c>
      <c r="F30" s="229">
        <f>F31+F34+F40</f>
        <v>473.87</v>
      </c>
      <c r="G30" s="217">
        <f t="shared" si="3"/>
        <v>2693.9000000000005</v>
      </c>
      <c r="H30" s="98"/>
    </row>
    <row r="31" spans="1:8" s="170" customFormat="1" ht="60" x14ac:dyDescent="0.2">
      <c r="A31" s="168"/>
      <c r="B31" s="195" t="s">
        <v>71</v>
      </c>
      <c r="C31" s="195"/>
      <c r="D31" s="230">
        <f>D32+D33</f>
        <v>458.82</v>
      </c>
      <c r="E31" s="230">
        <f t="shared" ref="E31:F31" si="8">E32+E33</f>
        <v>645.22</v>
      </c>
      <c r="F31" s="230">
        <f t="shared" si="8"/>
        <v>473.87</v>
      </c>
      <c r="G31" s="217">
        <f t="shared" si="3"/>
        <v>171.35000000000002</v>
      </c>
      <c r="H31" s="98"/>
    </row>
    <row r="32" spans="1:8" s="170" customFormat="1" ht="45" x14ac:dyDescent="0.2">
      <c r="A32" s="168"/>
      <c r="B32" s="176" t="s">
        <v>115</v>
      </c>
      <c r="C32" s="169"/>
      <c r="D32" s="221">
        <v>92</v>
      </c>
      <c r="E32" s="221">
        <v>258.39999999999998</v>
      </c>
      <c r="F32" s="221">
        <v>206.36</v>
      </c>
      <c r="G32" s="217">
        <f t="shared" si="3"/>
        <v>52.039999999999964</v>
      </c>
      <c r="H32" s="98"/>
    </row>
    <row r="33" spans="1:8" s="170" customFormat="1" ht="30" x14ac:dyDescent="0.2">
      <c r="A33" s="168"/>
      <c r="B33" s="176" t="s">
        <v>116</v>
      </c>
      <c r="C33" s="169"/>
      <c r="D33" s="221">
        <v>366.82</v>
      </c>
      <c r="E33" s="221">
        <v>386.82</v>
      </c>
      <c r="F33" s="221">
        <v>267.51</v>
      </c>
      <c r="G33" s="217">
        <f t="shared" si="3"/>
        <v>119.31</v>
      </c>
      <c r="H33" s="98"/>
    </row>
    <row r="34" spans="1:8" ht="45" x14ac:dyDescent="0.25">
      <c r="A34" s="168"/>
      <c r="B34" s="196" t="s">
        <v>97</v>
      </c>
      <c r="C34" s="195"/>
      <c r="D34" s="230">
        <f>D35+D36+D37+D38+D39</f>
        <v>17.3</v>
      </c>
      <c r="E34" s="230">
        <f>E35+E36+E37+E38+E39</f>
        <v>2522.5500000000002</v>
      </c>
      <c r="F34" s="230">
        <f t="shared" ref="F34" si="9">F35+F36+F37+F38+F39</f>
        <v>0</v>
      </c>
      <c r="G34" s="217">
        <f t="shared" si="3"/>
        <v>2522.5500000000002</v>
      </c>
      <c r="H34" s="98"/>
    </row>
    <row r="35" spans="1:8" s="188" customFormat="1" ht="30" x14ac:dyDescent="0.2">
      <c r="A35" s="187"/>
      <c r="B35" s="184" t="s">
        <v>117</v>
      </c>
      <c r="C35" s="183"/>
      <c r="D35" s="221"/>
      <c r="E35" s="221"/>
      <c r="F35" s="221"/>
      <c r="G35" s="217">
        <f t="shared" si="3"/>
        <v>0</v>
      </c>
      <c r="H35" s="98"/>
    </row>
    <row r="36" spans="1:8" ht="30" x14ac:dyDescent="0.25">
      <c r="A36" s="114"/>
      <c r="B36" s="185" t="s">
        <v>118</v>
      </c>
      <c r="C36" s="176"/>
      <c r="D36" s="220"/>
      <c r="E36" s="220"/>
      <c r="F36" s="220"/>
      <c r="G36" s="217">
        <f t="shared" si="3"/>
        <v>0</v>
      </c>
      <c r="H36" s="98"/>
    </row>
    <row r="37" spans="1:8" ht="60" x14ac:dyDescent="0.25">
      <c r="A37" s="114"/>
      <c r="B37" s="186" t="s">
        <v>119</v>
      </c>
      <c r="C37" s="176"/>
      <c r="D37" s="221">
        <v>0</v>
      </c>
      <c r="E37" s="221">
        <v>2500</v>
      </c>
      <c r="F37" s="220">
        <v>0</v>
      </c>
      <c r="G37" s="217">
        <f t="shared" si="3"/>
        <v>2500</v>
      </c>
      <c r="H37" s="215"/>
    </row>
    <row r="38" spans="1:8" ht="90" x14ac:dyDescent="0.25">
      <c r="A38" s="114"/>
      <c r="B38" s="186" t="s">
        <v>120</v>
      </c>
      <c r="C38" s="176"/>
      <c r="D38" s="221"/>
      <c r="E38" s="221"/>
      <c r="F38" s="221"/>
      <c r="G38" s="217">
        <f t="shared" si="3"/>
        <v>0</v>
      </c>
      <c r="H38" s="98"/>
    </row>
    <row r="39" spans="1:8" ht="30" x14ac:dyDescent="0.25">
      <c r="A39" s="114"/>
      <c r="B39" s="184" t="s">
        <v>121</v>
      </c>
      <c r="C39" s="114"/>
      <c r="D39" s="220">
        <v>17.3</v>
      </c>
      <c r="E39" s="220">
        <v>22.55</v>
      </c>
      <c r="F39" s="220">
        <v>0</v>
      </c>
      <c r="G39" s="217">
        <f t="shared" si="3"/>
        <v>22.55</v>
      </c>
      <c r="H39" s="98"/>
    </row>
    <row r="40" spans="1:8" ht="55.5" hidden="1" customHeight="1" x14ac:dyDescent="0.25">
      <c r="A40" s="114"/>
      <c r="B40" s="196" t="s">
        <v>76</v>
      </c>
      <c r="C40" s="191"/>
      <c r="D40" s="218">
        <f>D41+D42</f>
        <v>0</v>
      </c>
      <c r="E40" s="218">
        <f t="shared" ref="E40:F40" si="10">E41+E42</f>
        <v>0</v>
      </c>
      <c r="F40" s="218">
        <f t="shared" si="10"/>
        <v>0</v>
      </c>
      <c r="G40" s="217">
        <f t="shared" si="3"/>
        <v>0</v>
      </c>
      <c r="H40" s="98"/>
    </row>
    <row r="41" spans="1:8" ht="45" hidden="1" x14ac:dyDescent="0.25">
      <c r="A41" s="114"/>
      <c r="B41" s="184" t="s">
        <v>73</v>
      </c>
      <c r="C41" s="114"/>
      <c r="D41" s="220"/>
      <c r="E41" s="220"/>
      <c r="F41" s="220"/>
      <c r="G41" s="217">
        <f t="shared" si="3"/>
        <v>0</v>
      </c>
      <c r="H41" s="98"/>
    </row>
    <row r="42" spans="1:8" ht="45" hidden="1" x14ac:dyDescent="0.25">
      <c r="A42" s="114"/>
      <c r="B42" s="184" t="s">
        <v>77</v>
      </c>
      <c r="C42" s="114"/>
      <c r="D42" s="220"/>
      <c r="E42" s="220"/>
      <c r="F42" s="220"/>
      <c r="G42" s="217">
        <f t="shared" si="3"/>
        <v>0</v>
      </c>
      <c r="H42" s="98"/>
    </row>
    <row r="43" spans="1:8" s="171" customFormat="1" ht="78.75" customHeight="1" x14ac:dyDescent="0.25">
      <c r="A43" s="171">
        <v>3</v>
      </c>
      <c r="B43" s="204" t="s">
        <v>124</v>
      </c>
      <c r="C43" s="86"/>
      <c r="D43" s="217">
        <f>D45+D46+D47</f>
        <v>7423.8</v>
      </c>
      <c r="E43" s="217">
        <f t="shared" ref="E43:F43" si="11">E45+E46+E47</f>
        <v>7638.98</v>
      </c>
      <c r="F43" s="217">
        <f t="shared" si="11"/>
        <v>389.4</v>
      </c>
      <c r="G43" s="217">
        <f t="shared" si="3"/>
        <v>7249.58</v>
      </c>
      <c r="H43" s="98"/>
    </row>
    <row r="44" spans="1:8" s="171" customFormat="1" ht="59.25" customHeight="1" x14ac:dyDescent="0.25">
      <c r="B44" s="211" t="s">
        <v>98</v>
      </c>
      <c r="C44" s="86"/>
      <c r="D44" s="217">
        <f>D45</f>
        <v>7423.8</v>
      </c>
      <c r="E44" s="217">
        <f t="shared" ref="E44:F44" si="12">E45</f>
        <v>7638.98</v>
      </c>
      <c r="F44" s="217">
        <f t="shared" si="12"/>
        <v>389.4</v>
      </c>
      <c r="G44" s="217">
        <f t="shared" si="3"/>
        <v>7249.58</v>
      </c>
      <c r="H44" s="98"/>
    </row>
    <row r="45" spans="1:8" s="205" customFormat="1" ht="63" x14ac:dyDescent="0.25">
      <c r="B45" s="206" t="s">
        <v>122</v>
      </c>
      <c r="C45" s="79"/>
      <c r="D45" s="222">
        <v>7423.8</v>
      </c>
      <c r="E45" s="222">
        <v>7638.98</v>
      </c>
      <c r="F45" s="222">
        <v>389.4</v>
      </c>
      <c r="G45" s="217">
        <f t="shared" si="3"/>
        <v>7249.58</v>
      </c>
      <c r="H45" s="98"/>
    </row>
    <row r="46" spans="1:8" s="205" customFormat="1" ht="31.5" hidden="1" x14ac:dyDescent="0.25">
      <c r="B46" s="206" t="s">
        <v>74</v>
      </c>
      <c r="C46" s="79"/>
      <c r="D46" s="222"/>
      <c r="E46" s="222"/>
      <c r="F46" s="222"/>
      <c r="G46" s="217">
        <f t="shared" si="3"/>
        <v>0</v>
      </c>
      <c r="H46" s="98"/>
    </row>
    <row r="47" spans="1:8" ht="75" hidden="1" x14ac:dyDescent="0.25">
      <c r="A47" s="114"/>
      <c r="B47" s="176" t="s">
        <v>78</v>
      </c>
      <c r="C47" s="114"/>
      <c r="D47" s="225"/>
      <c r="E47" s="225"/>
      <c r="F47" s="226"/>
      <c r="G47" s="217">
        <f t="shared" si="3"/>
        <v>0</v>
      </c>
      <c r="H47" s="98"/>
    </row>
    <row r="48" spans="1:8" s="171" customFormat="1" ht="69" customHeight="1" x14ac:dyDescent="0.25">
      <c r="A48" s="171">
        <v>4</v>
      </c>
      <c r="B48" s="194" t="s">
        <v>110</v>
      </c>
      <c r="C48" s="96"/>
      <c r="D48" s="231">
        <f>D54+D55</f>
        <v>701</v>
      </c>
      <c r="E48" s="231">
        <f t="shared" ref="E48:F48" si="13">E54+E55</f>
        <v>816</v>
      </c>
      <c r="F48" s="231">
        <f t="shared" si="13"/>
        <v>504.54</v>
      </c>
      <c r="G48" s="217">
        <f t="shared" si="3"/>
        <v>311.45999999999998</v>
      </c>
      <c r="H48" s="98"/>
    </row>
    <row r="49" spans="1:8" s="171" customFormat="1" ht="42.75" hidden="1" x14ac:dyDescent="0.25">
      <c r="B49" s="169" t="s">
        <v>99</v>
      </c>
      <c r="C49" s="212"/>
      <c r="D49" s="227">
        <f>D50</f>
        <v>0</v>
      </c>
      <c r="E49" s="227">
        <f t="shared" ref="E49:F49" si="14">E50</f>
        <v>0</v>
      </c>
      <c r="F49" s="227">
        <f t="shared" si="14"/>
        <v>0</v>
      </c>
      <c r="G49" s="232">
        <f t="shared" si="3"/>
        <v>0</v>
      </c>
      <c r="H49" s="213"/>
    </row>
    <row r="50" spans="1:8" s="205" customFormat="1" ht="45" hidden="1" x14ac:dyDescent="0.25">
      <c r="B50" s="176" t="s">
        <v>100</v>
      </c>
      <c r="C50" s="128"/>
      <c r="D50" s="225"/>
      <c r="E50" s="225"/>
      <c r="F50" s="225"/>
      <c r="G50" s="232">
        <f t="shared" si="3"/>
        <v>0</v>
      </c>
      <c r="H50" s="158"/>
    </row>
    <row r="51" spans="1:8" s="171" customFormat="1" ht="42.75" hidden="1" x14ac:dyDescent="0.25">
      <c r="B51" s="169" t="s">
        <v>101</v>
      </c>
      <c r="C51" s="212"/>
      <c r="D51" s="227">
        <f>D52</f>
        <v>0</v>
      </c>
      <c r="E51" s="227">
        <f t="shared" ref="E51:F51" si="15">E52</f>
        <v>0</v>
      </c>
      <c r="F51" s="227">
        <f t="shared" si="15"/>
        <v>0</v>
      </c>
      <c r="G51" s="232">
        <f t="shared" si="3"/>
        <v>0</v>
      </c>
      <c r="H51" s="213"/>
    </row>
    <row r="52" spans="1:8" s="205" customFormat="1" ht="30" hidden="1" x14ac:dyDescent="0.25">
      <c r="B52" s="176" t="s">
        <v>102</v>
      </c>
      <c r="C52" s="128"/>
      <c r="D52" s="225"/>
      <c r="E52" s="225"/>
      <c r="F52" s="225"/>
      <c r="G52" s="232">
        <f t="shared" si="3"/>
        <v>0</v>
      </c>
      <c r="H52" s="158"/>
    </row>
    <row r="53" spans="1:8" s="171" customFormat="1" ht="42.75" x14ac:dyDescent="0.25">
      <c r="B53" s="169" t="s">
        <v>103</v>
      </c>
      <c r="C53" s="212"/>
      <c r="D53" s="227">
        <f>D54+D55</f>
        <v>701</v>
      </c>
      <c r="E53" s="227">
        <f t="shared" ref="E53:F53" si="16">E54+E55</f>
        <v>816</v>
      </c>
      <c r="F53" s="227">
        <f t="shared" si="16"/>
        <v>504.54</v>
      </c>
      <c r="G53" s="232">
        <f t="shared" si="3"/>
        <v>311.45999999999998</v>
      </c>
      <c r="H53" s="213"/>
    </row>
    <row r="54" spans="1:8" s="170" customFormat="1" ht="90" hidden="1" x14ac:dyDescent="0.2">
      <c r="A54" s="168"/>
      <c r="B54" s="176" t="s">
        <v>104</v>
      </c>
      <c r="C54" s="168"/>
      <c r="D54" s="227"/>
      <c r="E54" s="227"/>
      <c r="F54" s="233"/>
      <c r="G54" s="232">
        <f t="shared" si="3"/>
        <v>0</v>
      </c>
      <c r="H54" s="98"/>
    </row>
    <row r="55" spans="1:8" ht="45" x14ac:dyDescent="0.25">
      <c r="A55" s="114"/>
      <c r="B55" s="207" t="s">
        <v>123</v>
      </c>
      <c r="C55" s="114"/>
      <c r="D55" s="225">
        <v>701</v>
      </c>
      <c r="E55" s="225">
        <v>816</v>
      </c>
      <c r="F55" s="226">
        <v>504.54</v>
      </c>
      <c r="G55" s="232">
        <f t="shared" si="3"/>
        <v>311.45999999999998</v>
      </c>
      <c r="H55" s="98"/>
    </row>
    <row r="56" spans="1:8" s="170" customFormat="1" ht="15.75" x14ac:dyDescent="0.25">
      <c r="A56" s="168"/>
      <c r="B56" s="197" t="s">
        <v>10</v>
      </c>
      <c r="C56" s="198"/>
      <c r="D56" s="231">
        <f>D5+D30+D43+D48</f>
        <v>12039.92</v>
      </c>
      <c r="E56" s="231">
        <f>E5+E30+E43+E48</f>
        <v>15404.05</v>
      </c>
      <c r="F56" s="231">
        <f>F5+F30+F43+F48</f>
        <v>3411.76</v>
      </c>
      <c r="G56" s="232">
        <f t="shared" si="3"/>
        <v>11992.289999999999</v>
      </c>
      <c r="H56" s="98"/>
    </row>
    <row r="57" spans="1:8" x14ac:dyDescent="0.25">
      <c r="A57" s="177"/>
      <c r="B57" s="241"/>
      <c r="C57" s="241"/>
      <c r="D57" s="241"/>
      <c r="E57" s="241"/>
      <c r="F57" s="241"/>
      <c r="G57" s="241"/>
      <c r="H57" s="241"/>
    </row>
    <row r="58" spans="1:8" x14ac:dyDescent="0.25">
      <c r="B58" s="242"/>
      <c r="C58" s="242"/>
      <c r="D58" s="242"/>
      <c r="E58" s="242"/>
      <c r="F58" s="242"/>
      <c r="G58" s="242"/>
      <c r="H58" s="242"/>
    </row>
    <row r="60" spans="1:8" x14ac:dyDescent="0.25">
      <c r="B60" s="180" t="s">
        <v>106</v>
      </c>
      <c r="D60" s="178" t="s">
        <v>107</v>
      </c>
    </row>
    <row r="61" spans="1:8" ht="72.75" customHeight="1" x14ac:dyDescent="0.25"/>
  </sheetData>
  <mergeCells count="4">
    <mergeCell ref="A1:H1"/>
    <mergeCell ref="B2:H2"/>
    <mergeCell ref="B57:H57"/>
    <mergeCell ref="B58:H58"/>
  </mergeCells>
  <pageMargins left="0.25" right="0.25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21" zoomScaleNormal="100" zoomScaleSheetLayoutView="100" workbookViewId="0">
      <pane xSplit="2" topLeftCell="C1" activePane="topRight" state="frozen"/>
      <selection pane="topRight" activeCell="D5" sqref="D5:E41"/>
    </sheetView>
  </sheetViews>
  <sheetFormatPr defaultRowHeight="15" x14ac:dyDescent="0.25"/>
  <cols>
    <col min="1" max="1" width="5.7109375" style="102" customWidth="1"/>
    <col min="2" max="2" width="40.7109375" style="102" customWidth="1"/>
    <col min="3" max="3" width="8.42578125" style="102" customWidth="1"/>
    <col min="4" max="4" width="13.85546875" style="117" customWidth="1"/>
    <col min="5" max="5" width="14.7109375" style="102" customWidth="1"/>
    <col min="6" max="6" width="14.28515625" style="118" customWidth="1"/>
    <col min="7" max="7" width="13" style="116" customWidth="1"/>
    <col min="8" max="8" width="17" style="102" customWidth="1"/>
    <col min="9" max="16384" width="9.140625" style="102"/>
  </cols>
  <sheetData>
    <row r="1" spans="1:8" x14ac:dyDescent="0.25">
      <c r="A1" s="235" t="s">
        <v>69</v>
      </c>
      <c r="B1" s="235"/>
      <c r="C1" s="235"/>
      <c r="D1" s="235"/>
      <c r="E1" s="235"/>
      <c r="F1" s="235"/>
      <c r="G1" s="235"/>
      <c r="H1" s="235"/>
    </row>
    <row r="2" spans="1:8" x14ac:dyDescent="0.25">
      <c r="B2" s="236" t="s">
        <v>56</v>
      </c>
      <c r="C2" s="236"/>
      <c r="D2" s="236"/>
      <c r="E2" s="236"/>
      <c r="F2" s="236"/>
      <c r="G2" s="236"/>
      <c r="H2" s="236"/>
    </row>
    <row r="3" spans="1:8" ht="131.25" customHeight="1" x14ac:dyDescent="0.25">
      <c r="A3" s="35" t="s">
        <v>0</v>
      </c>
      <c r="B3" s="119"/>
      <c r="C3" s="7" t="s">
        <v>1</v>
      </c>
      <c r="D3" s="35" t="s">
        <v>2</v>
      </c>
      <c r="E3" s="35" t="s">
        <v>3</v>
      </c>
      <c r="F3" s="65" t="s">
        <v>4</v>
      </c>
      <c r="G3" s="66" t="s">
        <v>5</v>
      </c>
      <c r="H3" s="35" t="s">
        <v>6</v>
      </c>
    </row>
    <row r="4" spans="1:8" x14ac:dyDescent="0.25">
      <c r="A4" s="103">
        <v>1</v>
      </c>
      <c r="B4" s="120">
        <v>2</v>
      </c>
      <c r="C4" s="7">
        <v>3</v>
      </c>
      <c r="D4" s="120">
        <v>4</v>
      </c>
      <c r="E4" s="7">
        <v>5</v>
      </c>
      <c r="F4" s="120">
        <v>6</v>
      </c>
      <c r="G4" s="7">
        <v>7</v>
      </c>
      <c r="H4" s="120">
        <v>8</v>
      </c>
    </row>
    <row r="5" spans="1:8" s="107" customFormat="1" ht="30.75" customHeight="1" x14ac:dyDescent="0.2">
      <c r="A5" s="104">
        <v>1</v>
      </c>
      <c r="B5" s="121" t="s">
        <v>60</v>
      </c>
      <c r="C5" s="105"/>
      <c r="D5" s="106">
        <f>D8+D15+D12</f>
        <v>3167.4</v>
      </c>
      <c r="E5" s="106">
        <f t="shared" ref="E5:G5" si="0">E8+E15+E12</f>
        <v>3167.4</v>
      </c>
      <c r="F5" s="106">
        <f t="shared" si="0"/>
        <v>833.40000000000009</v>
      </c>
      <c r="G5" s="106">
        <f t="shared" si="0"/>
        <v>2334</v>
      </c>
      <c r="H5" s="106"/>
    </row>
    <row r="6" spans="1:8" ht="81" hidden="1" customHeight="1" x14ac:dyDescent="0.25">
      <c r="A6" s="103"/>
      <c r="B6" s="122" t="s">
        <v>45</v>
      </c>
      <c r="C6" s="7"/>
      <c r="D6" s="7"/>
      <c r="E6" s="7"/>
      <c r="F6" s="123"/>
      <c r="G6" s="124"/>
      <c r="H6" s="7"/>
    </row>
    <row r="7" spans="1:8" ht="70.5" hidden="1" customHeight="1" x14ac:dyDescent="0.25">
      <c r="A7" s="103"/>
      <c r="B7" s="125" t="s">
        <v>46</v>
      </c>
      <c r="C7" s="7"/>
      <c r="D7" s="7"/>
      <c r="E7" s="7"/>
      <c r="F7" s="123"/>
      <c r="G7" s="124"/>
      <c r="H7" s="7"/>
    </row>
    <row r="8" spans="1:8" ht="51" customHeight="1" x14ac:dyDescent="0.25">
      <c r="A8" s="109"/>
      <c r="B8" s="126" t="s">
        <v>47</v>
      </c>
      <c r="C8" s="109"/>
      <c r="D8" s="127">
        <f>D9</f>
        <v>80</v>
      </c>
      <c r="E8" s="127">
        <f>E9+E14</f>
        <v>80</v>
      </c>
      <c r="F8" s="127">
        <f t="shared" ref="F8" si="1">F9</f>
        <v>17.100000000000001</v>
      </c>
      <c r="G8" s="128">
        <f t="shared" ref="G8" si="2">G9+G10</f>
        <v>62.9</v>
      </c>
      <c r="H8" s="129"/>
    </row>
    <row r="9" spans="1:8" ht="63.75" customHeight="1" x14ac:dyDescent="0.25">
      <c r="A9" s="109"/>
      <c r="B9" s="130" t="s">
        <v>48</v>
      </c>
      <c r="C9" s="109"/>
      <c r="D9" s="127">
        <v>80</v>
      </c>
      <c r="E9" s="127">
        <v>80</v>
      </c>
      <c r="F9" s="131">
        <v>17.100000000000001</v>
      </c>
      <c r="G9" s="132">
        <f>E9-F9</f>
        <v>62.9</v>
      </c>
      <c r="H9" s="109"/>
    </row>
    <row r="10" spans="1:8" ht="0.75" hidden="1" customHeight="1" x14ac:dyDescent="0.25">
      <c r="A10" s="109"/>
      <c r="B10" s="130"/>
      <c r="C10" s="109"/>
      <c r="D10" s="127"/>
      <c r="E10" s="127"/>
      <c r="F10" s="131"/>
      <c r="G10" s="132"/>
      <c r="H10" s="109"/>
    </row>
    <row r="11" spans="1:8" ht="29.25" hidden="1" x14ac:dyDescent="0.25">
      <c r="A11" s="109"/>
      <c r="B11" s="126" t="s">
        <v>16</v>
      </c>
      <c r="C11" s="109"/>
      <c r="D11" s="127"/>
      <c r="E11" s="127"/>
      <c r="F11" s="131">
        <v>0</v>
      </c>
      <c r="G11" s="132">
        <f>E11-F11</f>
        <v>0</v>
      </c>
      <c r="H11" s="109"/>
    </row>
    <row r="12" spans="1:8" ht="44.25" thickBot="1" x14ac:dyDescent="0.3">
      <c r="A12" s="109"/>
      <c r="B12" s="165" t="s">
        <v>62</v>
      </c>
      <c r="C12" s="109"/>
      <c r="D12" s="127">
        <f>D13</f>
        <v>6.1</v>
      </c>
      <c r="E12" s="127">
        <f t="shared" ref="E12:G12" si="3">E13</f>
        <v>6.1</v>
      </c>
      <c r="F12" s="127">
        <f t="shared" si="3"/>
        <v>0</v>
      </c>
      <c r="G12" s="127">
        <f t="shared" si="3"/>
        <v>6.1</v>
      </c>
      <c r="H12" s="109"/>
    </row>
    <row r="13" spans="1:8" ht="34.5" customHeight="1" x14ac:dyDescent="0.25">
      <c r="A13" s="109"/>
      <c r="B13" s="133" t="s">
        <v>59</v>
      </c>
      <c r="C13" s="109"/>
      <c r="D13" s="127">
        <v>6.1</v>
      </c>
      <c r="E13" s="127">
        <v>6.1</v>
      </c>
      <c r="F13" s="131">
        <v>0</v>
      </c>
      <c r="G13" s="132">
        <f t="shared" ref="G13:G18" si="4">E13-F13</f>
        <v>6.1</v>
      </c>
      <c r="H13" s="109"/>
    </row>
    <row r="14" spans="1:8" ht="38.25" hidden="1" customHeight="1" x14ac:dyDescent="0.25">
      <c r="A14" s="109"/>
      <c r="B14" s="133"/>
      <c r="C14" s="109"/>
      <c r="D14" s="127"/>
      <c r="E14" s="127"/>
      <c r="F14" s="131"/>
      <c r="G14" s="132"/>
      <c r="H14" s="109"/>
    </row>
    <row r="15" spans="1:8" ht="43.5" x14ac:dyDescent="0.25">
      <c r="A15" s="109"/>
      <c r="B15" s="126" t="s">
        <v>18</v>
      </c>
      <c r="C15" s="109"/>
      <c r="D15" s="127">
        <f>D16+D17+D18</f>
        <v>3081.3</v>
      </c>
      <c r="E15" s="127">
        <f t="shared" ref="E15:G15" si="5">E16+E17+E18</f>
        <v>3081.3</v>
      </c>
      <c r="F15" s="127">
        <f t="shared" si="5"/>
        <v>816.30000000000007</v>
      </c>
      <c r="G15" s="127">
        <f t="shared" si="5"/>
        <v>2265</v>
      </c>
      <c r="H15" s="109"/>
    </row>
    <row r="16" spans="1:8" ht="75" x14ac:dyDescent="0.25">
      <c r="A16" s="109"/>
      <c r="B16" s="125" t="s">
        <v>49</v>
      </c>
      <c r="C16" s="109"/>
      <c r="D16" s="127">
        <v>2758</v>
      </c>
      <c r="E16" s="127">
        <v>2758</v>
      </c>
      <c r="F16" s="131">
        <v>796.1</v>
      </c>
      <c r="G16" s="132">
        <f t="shared" si="4"/>
        <v>1961.9</v>
      </c>
      <c r="H16" s="109"/>
    </row>
    <row r="17" spans="1:8" ht="30" x14ac:dyDescent="0.25">
      <c r="A17" s="109"/>
      <c r="B17" s="125" t="s">
        <v>20</v>
      </c>
      <c r="C17" s="109"/>
      <c r="D17" s="127">
        <v>80.8</v>
      </c>
      <c r="E17" s="127">
        <v>80.8</v>
      </c>
      <c r="F17" s="131">
        <v>20.2</v>
      </c>
      <c r="G17" s="132">
        <f t="shared" si="4"/>
        <v>60.599999999999994</v>
      </c>
      <c r="H17" s="109"/>
    </row>
    <row r="18" spans="1:8" ht="33.75" customHeight="1" x14ac:dyDescent="0.25">
      <c r="A18" s="109"/>
      <c r="B18" s="125" t="s">
        <v>63</v>
      </c>
      <c r="C18" s="109"/>
      <c r="D18" s="127">
        <v>242.5</v>
      </c>
      <c r="E18" s="127">
        <v>242.5</v>
      </c>
      <c r="F18" s="131"/>
      <c r="G18" s="132">
        <f t="shared" si="4"/>
        <v>242.5</v>
      </c>
      <c r="H18" s="109"/>
    </row>
    <row r="19" spans="1:8" ht="35.25" hidden="1" customHeight="1" x14ac:dyDescent="0.25">
      <c r="A19" s="109"/>
      <c r="B19" s="125" t="s">
        <v>52</v>
      </c>
      <c r="C19" s="109"/>
      <c r="D19" s="127"/>
      <c r="E19" s="127"/>
      <c r="F19" s="131"/>
      <c r="G19" s="132"/>
      <c r="H19" s="109"/>
    </row>
    <row r="20" spans="1:8" s="107" customFormat="1" ht="71.25" x14ac:dyDescent="0.2">
      <c r="A20" s="104">
        <v>2</v>
      </c>
      <c r="B20" s="134" t="s">
        <v>61</v>
      </c>
      <c r="C20" s="135"/>
      <c r="D20" s="136">
        <f>D21</f>
        <v>293.7</v>
      </c>
      <c r="E20" s="136">
        <f t="shared" ref="E20:F20" si="6">E21</f>
        <v>293.7</v>
      </c>
      <c r="F20" s="136">
        <f t="shared" si="6"/>
        <v>77.5</v>
      </c>
      <c r="G20" s="137">
        <f t="shared" ref="G20" si="7">G21+G23+G28+G31</f>
        <v>216.2</v>
      </c>
      <c r="H20" s="135"/>
    </row>
    <row r="21" spans="1:8" ht="42.75" x14ac:dyDescent="0.25">
      <c r="A21" s="108"/>
      <c r="B21" s="142" t="s">
        <v>64</v>
      </c>
      <c r="C21" s="138"/>
      <c r="D21" s="139">
        <f>D22+D23</f>
        <v>293.7</v>
      </c>
      <c r="E21" s="139">
        <f>E22+E23</f>
        <v>293.7</v>
      </c>
      <c r="F21" s="140">
        <f>F22+F23</f>
        <v>77.5</v>
      </c>
      <c r="G21" s="132">
        <f t="shared" ref="G21:G22" si="8">E21-F21</f>
        <v>216.2</v>
      </c>
      <c r="H21" s="138"/>
    </row>
    <row r="22" spans="1:8" ht="49.5" customHeight="1" x14ac:dyDescent="0.25">
      <c r="A22" s="109"/>
      <c r="B22" s="147" t="s">
        <v>65</v>
      </c>
      <c r="C22" s="138"/>
      <c r="D22" s="139">
        <v>92.1</v>
      </c>
      <c r="E22" s="139">
        <v>92.1</v>
      </c>
      <c r="F22" s="140">
        <v>18.100000000000001</v>
      </c>
      <c r="G22" s="132">
        <f t="shared" si="8"/>
        <v>74</v>
      </c>
      <c r="H22" s="138"/>
    </row>
    <row r="23" spans="1:8" s="110" customFormat="1" ht="48" customHeight="1" thickBot="1" x14ac:dyDescent="0.25">
      <c r="A23" s="108"/>
      <c r="B23" s="147" t="s">
        <v>66</v>
      </c>
      <c r="C23" s="143"/>
      <c r="D23" s="123">
        <v>201.6</v>
      </c>
      <c r="E23" s="123">
        <v>201.6</v>
      </c>
      <c r="F23" s="140">
        <v>59.4</v>
      </c>
      <c r="G23" s="132">
        <f t="shared" ref="G23" si="9">G24+G25+G26+G27</f>
        <v>0</v>
      </c>
      <c r="H23" s="143"/>
    </row>
    <row r="24" spans="1:8" ht="63" hidden="1" customHeight="1" x14ac:dyDescent="0.25">
      <c r="A24" s="109"/>
      <c r="B24" s="144"/>
      <c r="C24" s="138"/>
      <c r="D24" s="7"/>
      <c r="E24" s="7"/>
      <c r="F24" s="145"/>
      <c r="G24" s="132"/>
      <c r="H24" s="138"/>
    </row>
    <row r="25" spans="1:8" ht="29.25" hidden="1" customHeight="1" x14ac:dyDescent="0.25">
      <c r="A25" s="109"/>
      <c r="B25" s="146"/>
      <c r="C25" s="138"/>
      <c r="D25" s="123"/>
      <c r="E25" s="123"/>
      <c r="F25" s="145"/>
      <c r="G25" s="132"/>
      <c r="H25" s="138"/>
    </row>
    <row r="26" spans="1:8" ht="88.5" hidden="1" customHeight="1" x14ac:dyDescent="0.25">
      <c r="A26" s="109"/>
      <c r="B26" s="146"/>
      <c r="C26" s="138"/>
      <c r="D26" s="123"/>
      <c r="E26" s="123"/>
      <c r="F26" s="140"/>
      <c r="G26" s="132"/>
      <c r="H26" s="138"/>
    </row>
    <row r="27" spans="1:8" ht="39.75" hidden="1" customHeight="1" thickBot="1" x14ac:dyDescent="0.3">
      <c r="A27" s="109"/>
      <c r="B27" s="147"/>
      <c r="C27" s="109"/>
      <c r="D27" s="148"/>
      <c r="E27" s="148"/>
      <c r="F27" s="149"/>
      <c r="G27" s="132"/>
      <c r="H27" s="109"/>
    </row>
    <row r="28" spans="1:8" ht="0.75" hidden="1" customHeight="1" thickBot="1" x14ac:dyDescent="0.3">
      <c r="A28" s="109"/>
      <c r="B28" s="142"/>
      <c r="C28" s="109"/>
      <c r="D28" s="148"/>
      <c r="E28" s="148"/>
      <c r="F28" s="148"/>
      <c r="G28" s="132"/>
      <c r="H28" s="109"/>
    </row>
    <row r="29" spans="1:8" ht="66.75" hidden="1" customHeight="1" x14ac:dyDescent="0.25">
      <c r="A29" s="109"/>
      <c r="B29" s="146"/>
      <c r="C29" s="109"/>
      <c r="D29" s="148"/>
      <c r="E29" s="148"/>
      <c r="F29" s="148"/>
      <c r="G29" s="132"/>
      <c r="H29" s="109"/>
    </row>
    <row r="30" spans="1:8" ht="59.25" hidden="1" customHeight="1" x14ac:dyDescent="0.25">
      <c r="A30" s="109"/>
      <c r="B30" s="146"/>
      <c r="C30" s="109"/>
      <c r="D30" s="148"/>
      <c r="E30" s="148"/>
      <c r="F30" s="148"/>
      <c r="G30" s="132"/>
      <c r="H30" s="109"/>
    </row>
    <row r="31" spans="1:8" s="110" customFormat="1" ht="48.75" hidden="1" customHeight="1" thickBot="1" x14ac:dyDescent="0.25">
      <c r="A31" s="108"/>
      <c r="B31" s="150"/>
      <c r="C31" s="108"/>
      <c r="D31" s="151"/>
      <c r="E31" s="151"/>
      <c r="F31" s="151"/>
      <c r="G31" s="132"/>
      <c r="H31" s="108"/>
    </row>
    <row r="32" spans="1:8" ht="47.25" hidden="1" customHeight="1" x14ac:dyDescent="0.25">
      <c r="A32" s="111"/>
      <c r="B32" s="152"/>
      <c r="C32" s="153"/>
      <c r="D32" s="154"/>
      <c r="E32" s="154"/>
      <c r="F32" s="154"/>
      <c r="G32" s="132"/>
      <c r="H32" s="153"/>
    </row>
    <row r="33" spans="1:8" s="112" customFormat="1" ht="35.25" customHeight="1" x14ac:dyDescent="0.25">
      <c r="A33" s="112">
        <v>3</v>
      </c>
      <c r="B33" s="155" t="s">
        <v>58</v>
      </c>
      <c r="C33" s="106"/>
      <c r="D33" s="106">
        <f>D34+D35</f>
        <v>5565</v>
      </c>
      <c r="E33" s="106">
        <f>E34+E35</f>
        <v>5840</v>
      </c>
      <c r="F33" s="156">
        <f>F34+F35</f>
        <v>67.7</v>
      </c>
      <c r="G33" s="156">
        <f>E33-F33</f>
        <v>5772.3</v>
      </c>
      <c r="H33" s="106"/>
    </row>
    <row r="34" spans="1:8" ht="96" customHeight="1" x14ac:dyDescent="0.25">
      <c r="A34" s="109"/>
      <c r="B34" s="141" t="s">
        <v>50</v>
      </c>
      <c r="C34" s="114"/>
      <c r="D34" s="128">
        <v>5565</v>
      </c>
      <c r="E34" s="128">
        <v>5840</v>
      </c>
      <c r="F34" s="157">
        <v>67.7</v>
      </c>
      <c r="G34" s="158">
        <f t="shared" ref="G34:G39" si="10">E34-F34</f>
        <v>5772.3</v>
      </c>
      <c r="H34" s="109"/>
    </row>
    <row r="35" spans="1:8" ht="32.25" hidden="1" customHeight="1" x14ac:dyDescent="0.25">
      <c r="A35" s="109"/>
      <c r="B35" s="141"/>
      <c r="C35" s="109"/>
      <c r="D35" s="127"/>
      <c r="E35" s="127"/>
      <c r="F35" s="131"/>
      <c r="G35" s="132"/>
      <c r="H35" s="109"/>
    </row>
    <row r="36" spans="1:8" s="112" customFormat="1" ht="28.5" x14ac:dyDescent="0.25">
      <c r="A36" s="112">
        <v>4</v>
      </c>
      <c r="B36" s="159" t="s">
        <v>57</v>
      </c>
      <c r="D36" s="113">
        <f>D38+D40</f>
        <v>900</v>
      </c>
      <c r="E36" s="113">
        <f t="shared" ref="E36:G36" si="11">E38+E40</f>
        <v>900</v>
      </c>
      <c r="F36" s="160">
        <f t="shared" si="11"/>
        <v>203.4</v>
      </c>
      <c r="G36" s="160">
        <f t="shared" si="11"/>
        <v>696.6</v>
      </c>
      <c r="H36" s="113"/>
    </row>
    <row r="37" spans="1:8" s="110" customFormat="1" hidden="1" x14ac:dyDescent="0.2">
      <c r="A37" s="108"/>
      <c r="B37" s="150"/>
      <c r="C37" s="108"/>
      <c r="D37" s="161"/>
      <c r="E37" s="161"/>
      <c r="F37" s="151"/>
      <c r="G37" s="132"/>
      <c r="H37" s="108"/>
    </row>
    <row r="38" spans="1:8" ht="48.75" customHeight="1" x14ac:dyDescent="0.25">
      <c r="A38" s="109"/>
      <c r="B38" s="162" t="s">
        <v>51</v>
      </c>
      <c r="C38" s="114"/>
      <c r="D38" s="128">
        <v>900</v>
      </c>
      <c r="E38" s="128">
        <v>900</v>
      </c>
      <c r="F38" s="131">
        <v>203.4</v>
      </c>
      <c r="G38" s="132">
        <f t="shared" si="10"/>
        <v>696.6</v>
      </c>
      <c r="H38" s="109"/>
    </row>
    <row r="39" spans="1:8" ht="60" hidden="1" customHeight="1" x14ac:dyDescent="0.25">
      <c r="A39" s="109"/>
      <c r="B39" s="162"/>
      <c r="C39" s="114"/>
      <c r="D39" s="128">
        <f>D40</f>
        <v>0</v>
      </c>
      <c r="E39" s="128">
        <f>E40</f>
        <v>0</v>
      </c>
      <c r="F39" s="131">
        <v>0</v>
      </c>
      <c r="G39" s="132">
        <f t="shared" si="10"/>
        <v>0</v>
      </c>
      <c r="H39" s="109"/>
    </row>
    <row r="40" spans="1:8" hidden="1" x14ac:dyDescent="0.25">
      <c r="A40" s="109"/>
      <c r="B40" s="162"/>
      <c r="C40" s="114"/>
      <c r="D40" s="128"/>
      <c r="E40" s="128"/>
      <c r="F40" s="157"/>
      <c r="G40" s="158"/>
      <c r="H40" s="109"/>
    </row>
    <row r="41" spans="1:8" s="107" customFormat="1" ht="14.25" x14ac:dyDescent="0.2">
      <c r="A41" s="104"/>
      <c r="B41" s="163" t="s">
        <v>10</v>
      </c>
      <c r="C41" s="104"/>
      <c r="D41" s="113">
        <f>D5+D20+D33+D36</f>
        <v>9926.1</v>
      </c>
      <c r="E41" s="113">
        <f>E5+E20+E33+E36</f>
        <v>10201.1</v>
      </c>
      <c r="F41" s="164">
        <f t="shared" ref="F41:G41" si="12">F5+F20+F33+F36</f>
        <v>1182.0000000000002</v>
      </c>
      <c r="G41" s="164">
        <f t="shared" si="12"/>
        <v>9019.1</v>
      </c>
      <c r="H41" s="104"/>
    </row>
    <row r="42" spans="1:8" x14ac:dyDescent="0.25">
      <c r="A42" s="115"/>
      <c r="B42" s="237" t="s">
        <v>53</v>
      </c>
      <c r="C42" s="237"/>
      <c r="D42" s="237"/>
      <c r="E42" s="237"/>
      <c r="F42" s="237"/>
      <c r="G42" s="237"/>
      <c r="H42" s="237"/>
    </row>
    <row r="43" spans="1:8" ht="33" customHeight="1" x14ac:dyDescent="0.25">
      <c r="B43" s="238" t="s">
        <v>70</v>
      </c>
      <c r="C43" s="238"/>
      <c r="D43" s="238"/>
      <c r="E43" s="238"/>
      <c r="F43" s="238"/>
      <c r="G43" s="238"/>
      <c r="H43" s="238"/>
    </row>
    <row r="46" spans="1:8" ht="72.75" customHeight="1" x14ac:dyDescent="0.25"/>
  </sheetData>
  <mergeCells count="4">
    <mergeCell ref="A1:H1"/>
    <mergeCell ref="B42:H42"/>
    <mergeCell ref="B43:H43"/>
    <mergeCell ref="B2:H2"/>
  </mergeCells>
  <pageMargins left="0.7" right="0.7" top="0.75" bottom="0.75" header="0.3" footer="0.3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 4 кв 2017 (4)</vt:lpstr>
      <vt:lpstr> 3 кв 2017 (3)</vt:lpstr>
      <vt:lpstr>2 кв 2017 (2)</vt:lpstr>
      <vt:lpstr>01.01.2021</vt:lpstr>
      <vt:lpstr>01.10.2020</vt:lpstr>
      <vt:lpstr>1</vt:lpstr>
      <vt:lpstr>01.04. 2020</vt:lpstr>
      <vt:lpstr>Лист1</vt:lpstr>
      <vt:lpstr>Лист2</vt:lpstr>
      <vt:lpstr>Лист3</vt:lpstr>
      <vt:lpstr>' 3 кв 2017 (3)'!Область_печати</vt:lpstr>
      <vt:lpstr>' 4 кв 2017 (4)'!Область_печати</vt:lpstr>
      <vt:lpstr>'01.04. 2020'!Область_печати</vt:lpstr>
      <vt:lpstr>'2 кв 2017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ССТУ</cp:lastModifiedBy>
  <cp:lastPrinted>2023-07-24T11:28:33Z</cp:lastPrinted>
  <dcterms:created xsi:type="dcterms:W3CDTF">2016-09-20T06:37:15Z</dcterms:created>
  <dcterms:modified xsi:type="dcterms:W3CDTF">2024-07-18T05:51:38Z</dcterms:modified>
</cp:coreProperties>
</file>